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8" windowHeight="7752" tabRatio="864" activeTab="10"/>
  </bookViews>
  <sheets>
    <sheet name="ППГ" sheetId="1" r:id="rId1"/>
    <sheet name="Соколовка 1" sheetId="2" r:id="rId2"/>
    <sheet name="К-Ч Юность" sheetId="3" r:id="rId3"/>
    <sheet name="Шк№39" sheetId="4" r:id="rId4"/>
    <sheet name="Советск 1 " sheetId="5" r:id="rId5"/>
    <sheet name="Восточный" sheetId="6" r:id="rId6"/>
    <sheet name="Нов.зв." sheetId="7" r:id="rId7"/>
    <sheet name="Тужа" sheetId="8" r:id="rId8"/>
    <sheet name="Соколовка " sheetId="9" r:id="rId9"/>
    <sheet name="Нов.зв. 2" sheetId="10" r:id="rId10"/>
    <sheet name="КоэфКомОчно дети" sheetId="11" r:id="rId11"/>
  </sheets>
  <definedNames>
    <definedName name="_xlnm.Print_Area" localSheetId="10">'КоэфКомОчно дети'!$B$1:$F$18</definedName>
    <definedName name="_xlnm.Print_Area" localSheetId="3">'Шк№39'!$B$1:$L$27</definedName>
  </definedNames>
  <calcPr fullCalcOnLoad="1"/>
</workbook>
</file>

<file path=xl/sharedStrings.xml><?xml version="1.0" encoding="utf-8"?>
<sst xmlns="http://schemas.openxmlformats.org/spreadsheetml/2006/main" count="455" uniqueCount="165">
  <si>
    <t>П  Р  О  Т  О  К  О  Л</t>
  </si>
  <si>
    <t>Главный судья</t>
  </si>
  <si>
    <t>Бронников С.А. 1кат. г.К-Чепецк</t>
  </si>
  <si>
    <t>КОМАНДА</t>
  </si>
  <si>
    <t>МЕСТО</t>
  </si>
  <si>
    <t>Фамилия и имя
участника</t>
  </si>
  <si>
    <t>ФИО тренера</t>
  </si>
  <si>
    <t>Год
рожд.</t>
  </si>
  <si>
    <t>Соб.
вес</t>
  </si>
  <si>
    <t>Вес
гири</t>
  </si>
  <si>
    <t>Коэффициент</t>
  </si>
  <si>
    <t>Поднято
кг</t>
  </si>
  <si>
    <t>Команда</t>
  </si>
  <si>
    <t>Время
на помосте,
мин</t>
  </si>
  <si>
    <t>Бронников С.А.</t>
  </si>
  <si>
    <t>Пайдоверов П.Е.</t>
  </si>
  <si>
    <t>Сунцова Наталья</t>
  </si>
  <si>
    <t xml:space="preserve">Саитов Никита </t>
  </si>
  <si>
    <t>Кол-во
подъемов</t>
  </si>
  <si>
    <t>Команда: г. Кирово-Чепецк, "Юность"</t>
  </si>
  <si>
    <t>Разряд</t>
  </si>
  <si>
    <t>2 д</t>
  </si>
  <si>
    <t>г. Кирово-Чепецк, "Юность"</t>
  </si>
  <si>
    <t>Вес команды</t>
  </si>
  <si>
    <t>Место</t>
  </si>
  <si>
    <t>Поднятый вес, кг</t>
  </si>
  <si>
    <t>г. Киров</t>
  </si>
  <si>
    <t>Команда: г. Киров, МОУ СОШ №39</t>
  </si>
  <si>
    <t>Демакова Катя</t>
  </si>
  <si>
    <t>Завалин А.В.</t>
  </si>
  <si>
    <t>Секретарь</t>
  </si>
  <si>
    <t>Самостоятельно</t>
  </si>
  <si>
    <t>Коэфф</t>
  </si>
  <si>
    <t>Команда: Нововятск ВПК "Звезда"</t>
  </si>
  <si>
    <t>Ральников Вячеслав</t>
  </si>
  <si>
    <t>Коротаев Никита</t>
  </si>
  <si>
    <t>Общее кол-во поднятых кг:</t>
  </si>
  <si>
    <t>Хаов Дмитрий</t>
  </si>
  <si>
    <t>Широков Егор</t>
  </si>
  <si>
    <t>Козлов Леонид</t>
  </si>
  <si>
    <t>Целищева Е.Г.</t>
  </si>
  <si>
    <t>Команда: г. Советск, Школа-интернат</t>
  </si>
  <si>
    <t>Смышляев Николай</t>
  </si>
  <si>
    <t>Скутнев Денис</t>
  </si>
  <si>
    <t>Быданова О.А. г.Кирово-Чепецк</t>
  </si>
  <si>
    <t>Управление по делам молодежи физической культуре и спорту администрации  г. Кирова</t>
  </si>
  <si>
    <t>НО "Фонд поддержки и развития гиревого спорта Кировской области"</t>
  </si>
  <si>
    <t xml:space="preserve">Томбасова Полина </t>
  </si>
  <si>
    <t>Величко Максим</t>
  </si>
  <si>
    <t>Марафон, рывок гири 16 кг с попеременной сменой рук регламент времени 108 мин</t>
  </si>
  <si>
    <t>5 помост</t>
  </si>
  <si>
    <t>Командная эстафета по Гиревому спорту
в упражнении рывок 108 минут к  открытию космического центра в честь летчика-космонавта СССР
дважды Героя Советского Союза Савиных Виктора Петровича</t>
  </si>
  <si>
    <t>Командная эстафета по Гиревому спорту
в упражнении рывок 108 минут к открытию космического центра в честь летчика-космонавта                           СССР дважды Героя Советского Союза Савиных Виктора Петровича</t>
  </si>
  <si>
    <t>Командная эстафета по Гиревому спорту
в упражнении рывок 108 минут к открытию космического центра в честь летчика-космонавта СССР дважды Героя Советского Союза Савиных Виктора Петровичаа</t>
  </si>
  <si>
    <r>
      <t xml:space="preserve">    </t>
    </r>
    <r>
      <rPr>
        <sz val="12"/>
        <rFont val="Times New Roman"/>
        <family val="1"/>
      </rPr>
      <t>06 - 30 апреля 2018 г.</t>
    </r>
    <r>
      <rPr>
        <b/>
        <sz val="12"/>
        <rFont val="Times New Roman"/>
        <family val="1"/>
      </rPr>
      <t>.                             ПРОТОКОЛ                                  г. Киров</t>
    </r>
  </si>
  <si>
    <t>Рыбина Ева</t>
  </si>
  <si>
    <t>Кощеев Алексей</t>
  </si>
  <si>
    <t>Растегаев Кирилл</t>
  </si>
  <si>
    <t>Вятчанин Максим</t>
  </si>
  <si>
    <t>Калинин Максим</t>
  </si>
  <si>
    <t>МКОУ СОШ п.Соколовка, команда № 2</t>
  </si>
  <si>
    <t>Чухловин Максим</t>
  </si>
  <si>
    <t>Наговицын Леонид</t>
  </si>
  <si>
    <t>Лумпов Кирилл</t>
  </si>
  <si>
    <t>Богомолов Никита</t>
  </si>
  <si>
    <t>Шипицын Никита</t>
  </si>
  <si>
    <t>Величко Михаил</t>
  </si>
  <si>
    <t>Мочалов Егор</t>
  </si>
  <si>
    <t>1 помост</t>
  </si>
  <si>
    <t>7 помост</t>
  </si>
  <si>
    <t>МКОУ СОШ п.Соколовка, команда № 1</t>
  </si>
  <si>
    <t>3 помост</t>
  </si>
  <si>
    <t>Даровских Андрей</t>
  </si>
  <si>
    <t>Плехов Артем</t>
  </si>
  <si>
    <t>№</t>
  </si>
  <si>
    <t>Быданова О.А.</t>
  </si>
  <si>
    <t xml:space="preserve"> 06 - 30 апреля 2019 г.</t>
  </si>
  <si>
    <t>Фонд поддержки и развития гиревого спорта имени Мишина С.Н.</t>
  </si>
  <si>
    <t>Актабаев Влад</t>
  </si>
  <si>
    <t>Сахаров Гриша</t>
  </si>
  <si>
    <t>Саитов Илья</t>
  </si>
  <si>
    <t>Трапезников Александр</t>
  </si>
  <si>
    <t>Кощеев Дмитрий</t>
  </si>
  <si>
    <t>Бушмакин Никита</t>
  </si>
  <si>
    <t>Толстобров Сергей</t>
  </si>
  <si>
    <t>Ярославцева Мария</t>
  </si>
  <si>
    <t>Сидоров Данил</t>
  </si>
  <si>
    <t>Опалева Валерия</t>
  </si>
  <si>
    <t>Мусихина Дарья</t>
  </si>
  <si>
    <t>Кощеев Борис</t>
  </si>
  <si>
    <t> Дядькин Никита</t>
  </si>
  <si>
    <t> Буторин Антон</t>
  </si>
  <si>
    <t>Стрелкова Дарья</t>
  </si>
  <si>
    <t>Уткина Екатерина</t>
  </si>
  <si>
    <t>Ильина Екатерина</t>
  </si>
  <si>
    <t>Николаева Наталья</t>
  </si>
  <si>
    <t>Кирилл Колотов </t>
  </si>
  <si>
    <t>Николаева Снежана </t>
  </si>
  <si>
    <t>Даниил Ежов</t>
  </si>
  <si>
    <t>Шумайлова Арина</t>
  </si>
  <si>
    <t>Тяжельников Максим</t>
  </si>
  <si>
    <t>Петровская Дарья</t>
  </si>
  <si>
    <t>Киреева Александра </t>
  </si>
  <si>
    <t>Николаев Денис</t>
  </si>
  <si>
    <t>Николаев Д.</t>
  </si>
  <si>
    <t>Ульченко Екатерина</t>
  </si>
  <si>
    <t>Редников А.Н.</t>
  </si>
  <si>
    <t>Никулин Данил</t>
  </si>
  <si>
    <t>Богатырев Максим</t>
  </si>
  <si>
    <t>Изместьев Владислав</t>
  </si>
  <si>
    <t>Овчинников Никита</t>
  </si>
  <si>
    <t>Кодолов Кирилл</t>
  </si>
  <si>
    <t>Ситников Виталий</t>
  </si>
  <si>
    <t>Зузенков Захар</t>
  </si>
  <si>
    <t>Бессолицын Вадим</t>
  </si>
  <si>
    <t>Черданцев Никита</t>
  </si>
  <si>
    <t>Нелюбин Степан</t>
  </si>
  <si>
    <t>Киселев Илья</t>
  </si>
  <si>
    <t>Горелов Иван</t>
  </si>
  <si>
    <t>Дарчеева Ульяна</t>
  </si>
  <si>
    <t>Колданов Лавр</t>
  </si>
  <si>
    <t>2 помост</t>
  </si>
  <si>
    <t>6 помост</t>
  </si>
  <si>
    <t xml:space="preserve">8 помост </t>
  </si>
  <si>
    <t>Голомидов Тимофей</t>
  </si>
  <si>
    <t>Чиванова Мария</t>
  </si>
  <si>
    <t>Лянгузов Кирилл</t>
  </si>
  <si>
    <t>Конышев Константин</t>
  </si>
  <si>
    <t>Пестов Лев</t>
  </si>
  <si>
    <t>Шевнина Александра</t>
  </si>
  <si>
    <t>Ескин Филипп</t>
  </si>
  <si>
    <t>Кузиков Егор</t>
  </si>
  <si>
    <t>Земцов Евгений</t>
  </si>
  <si>
    <t>Утемов Александр</t>
  </si>
  <si>
    <t xml:space="preserve"> 4 помост</t>
  </si>
  <si>
    <t>Мохирев  Матвей</t>
  </si>
  <si>
    <t>пгт. Тужа</t>
  </si>
  <si>
    <t>Платунова Софья</t>
  </si>
  <si>
    <t>Носков Александр</t>
  </si>
  <si>
    <t>Чешуин Евгений</t>
  </si>
  <si>
    <t>Трегубов Евгений</t>
  </si>
  <si>
    <t>Романов Артем</t>
  </si>
  <si>
    <t>Мамаева Анна</t>
  </si>
  <si>
    <t>Петерин Иван</t>
  </si>
  <si>
    <t>Аристов Андрей</t>
  </si>
  <si>
    <t>Токтеев Кирилл</t>
  </si>
  <si>
    <t>Дербенев Андрей</t>
  </si>
  <si>
    <t>Платунов Виталий</t>
  </si>
  <si>
    <t>Платунов В.В.</t>
  </si>
  <si>
    <t>Команда: пгт. Тужа</t>
  </si>
  <si>
    <t>г. Киров, МОУ СОШ №39</t>
  </si>
  <si>
    <t xml:space="preserve">г. Советск школа-интернат команда №1 </t>
  </si>
  <si>
    <t xml:space="preserve">г. Нововятск ВПК "Звезда" - 1 </t>
  </si>
  <si>
    <t>п. Соколовка 2, Зуевский район</t>
  </si>
  <si>
    <t>г. Нововятск ВПК "Звезда" 2</t>
  </si>
  <si>
    <t>п. Восточный Омутнинский район шк. 32</t>
  </si>
  <si>
    <t>п. Соколовка 1, Зуевский район</t>
  </si>
  <si>
    <t xml:space="preserve">Волков Павел марафон ДЦ 16 кг 108 мин </t>
  </si>
  <si>
    <t>Волков Павел</t>
  </si>
  <si>
    <t>МС</t>
  </si>
  <si>
    <t>Р.Удмуртия г. Глазов</t>
  </si>
  <si>
    <t>Подьем гири 16 кг по длинному циклу. Регламент времени  108 мин</t>
  </si>
  <si>
    <t>Абсолютное личное первенство по Гиревому спорту
в упражнении рывок 108 минут к открытию космического центра в честь дважды Героя Советского Союза                         летчика-космонавта СССР Савиных Виктора Петровича.</t>
  </si>
  <si>
    <t>Команда: п. Восточный Омутнинский район</t>
  </si>
  <si>
    <t>Команда: Нововятск ВПК "Звезда", команда - 1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</si>
</sst>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4"/>
      <color indexed="63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1" xfId="52" applyFont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0" xfId="52" applyFont="1" applyAlignment="1">
      <alignment/>
      <protection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5" fillId="0" borderId="0" xfId="52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52" applyNumberFormat="1" applyFont="1" applyFill="1" applyBorder="1" applyAlignment="1">
      <alignment horizontal="center" vertical="center"/>
      <protection/>
    </xf>
    <xf numFmtId="2" fontId="0" fillId="0" borderId="12" xfId="52" applyNumberFormat="1" applyFont="1" applyFill="1" applyBorder="1" applyAlignment="1">
      <alignment horizontal="center" vertical="center"/>
      <protection/>
    </xf>
    <xf numFmtId="0" fontId="2" fillId="24" borderId="0" xfId="0" applyFont="1" applyFill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13" xfId="52" applyFont="1" applyBorder="1" applyAlignment="1">
      <alignment vertical="center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0" fillId="0" borderId="13" xfId="52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52" applyFont="1" applyBorder="1" applyAlignment="1">
      <alignment horizontal="center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left" vertical="center"/>
    </xf>
    <xf numFmtId="0" fontId="13" fillId="0" borderId="13" xfId="52" applyNumberFormat="1" applyFont="1" applyFill="1" applyBorder="1" applyAlignment="1">
      <alignment horizontal="center" vertical="center"/>
      <protection/>
    </xf>
    <xf numFmtId="0" fontId="10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10" fillId="0" borderId="13" xfId="52" applyNumberFormat="1" applyFont="1" applyBorder="1" applyAlignment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Font="1" applyAlignment="1">
      <alignment horizontal="center" vertical="center"/>
    </xf>
    <xf numFmtId="0" fontId="0" fillId="0" borderId="0" xfId="52" applyFont="1" applyAlignment="1">
      <alignment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10" xfId="52" applyFont="1" applyBorder="1" applyAlignment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1" xfId="52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0" fillId="0" borderId="13" xfId="52" applyNumberFormat="1" applyFont="1" applyFill="1" applyBorder="1" applyAlignment="1">
      <alignment horizontal="center" vertical="center"/>
      <protection/>
    </xf>
    <xf numFmtId="2" fontId="0" fillId="0" borderId="13" xfId="52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10" fillId="0" borderId="13" xfId="52" applyFont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2" applyNumberFormat="1" applyFont="1" applyFill="1" applyBorder="1" applyAlignment="1">
      <alignment horizontal="center" vertical="center"/>
      <protection/>
    </xf>
    <xf numFmtId="2" fontId="0" fillId="0" borderId="0" xfId="52" applyNumberFormat="1" applyFont="1" applyFill="1" applyBorder="1" applyAlignment="1">
      <alignment horizontal="center" vertical="center"/>
      <protection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 vertical="top" wrapText="1"/>
    </xf>
    <xf numFmtId="2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5" fillId="0" borderId="0" xfId="52" applyFont="1" applyAlignment="1">
      <alignment horizontal="center" vertical="center"/>
      <protection/>
    </xf>
    <xf numFmtId="0" fontId="8" fillId="0" borderId="0" xfId="0" applyFont="1" applyAlignment="1">
      <alignment/>
    </xf>
    <xf numFmtId="0" fontId="4" fillId="0" borderId="13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6" fillId="0" borderId="13" xfId="52" applyFont="1" applyBorder="1" applyAlignment="1">
      <alignment horizontal="center"/>
      <protection/>
    </xf>
    <xf numFmtId="0" fontId="4" fillId="24" borderId="0" xfId="52" applyFont="1" applyFill="1" applyAlignment="1">
      <alignment horizontal="center" vertical="center"/>
      <protection/>
    </xf>
    <xf numFmtId="0" fontId="4" fillId="24" borderId="13" xfId="52" applyFont="1" applyFill="1" applyBorder="1" applyAlignment="1">
      <alignment horizontal="center" vertical="center"/>
      <protection/>
    </xf>
    <xf numFmtId="0" fontId="4" fillId="24" borderId="14" xfId="52" applyFont="1" applyFill="1" applyBorder="1" applyAlignment="1">
      <alignment horizontal="center" vertical="center"/>
      <protection/>
    </xf>
    <xf numFmtId="0" fontId="5" fillId="24" borderId="0" xfId="52" applyFont="1" applyFill="1" applyAlignment="1">
      <alignment horizontal="center" vertical="center"/>
      <protection/>
    </xf>
    <xf numFmtId="0" fontId="6" fillId="24" borderId="13" xfId="52" applyFont="1" applyFill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0" fontId="14" fillId="0" borderId="0" xfId="52" applyFont="1" applyAlignment="1">
      <alignment/>
      <protection/>
    </xf>
    <xf numFmtId="0" fontId="9" fillId="0" borderId="13" xfId="0" applyFont="1" applyFill="1" applyBorder="1" applyAlignment="1">
      <alignment vertical="center"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14" fillId="24" borderId="0" xfId="52" applyFont="1" applyFill="1" applyAlignment="1">
      <alignment horizontal="center"/>
      <protection/>
    </xf>
    <xf numFmtId="0" fontId="9" fillId="0" borderId="13" xfId="0" applyFont="1" applyFill="1" applyBorder="1" applyAlignment="1">
      <alignment/>
    </xf>
    <xf numFmtId="0" fontId="14" fillId="0" borderId="18" xfId="52" applyFont="1" applyBorder="1" applyAlignment="1">
      <alignment/>
      <protection/>
    </xf>
    <xf numFmtId="0" fontId="9" fillId="0" borderId="13" xfId="52" applyNumberFormat="1" applyFont="1" applyFill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15" fillId="0" borderId="19" xfId="0" applyFont="1" applyBorder="1" applyAlignment="1">
      <alignment wrapText="1"/>
    </xf>
    <xf numFmtId="0" fontId="15" fillId="0" borderId="19" xfId="0" applyFont="1" applyBorder="1" applyAlignment="1">
      <alignment horizontal="center" wrapText="1"/>
    </xf>
    <xf numFmtId="0" fontId="0" fillId="0" borderId="0" xfId="52" applyFont="1" applyAlignment="1">
      <alignment vertical="center" wrapText="1"/>
      <protection/>
    </xf>
    <xf numFmtId="0" fontId="15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33" fillId="0" borderId="1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3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9" fillId="20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2" fontId="9" fillId="0" borderId="28" xfId="0" applyNumberFormat="1" applyFont="1" applyFill="1" applyBorder="1" applyAlignment="1" applyProtection="1">
      <alignment horizontal="center" vertical="center" wrapText="1"/>
      <protection/>
    </xf>
    <xf numFmtId="2" fontId="9" fillId="0" borderId="29" xfId="0" applyNumberFormat="1" applyFont="1" applyFill="1" applyBorder="1" applyAlignment="1" applyProtection="1">
      <alignment horizontal="center" vertical="center" wrapText="1"/>
      <protection/>
    </xf>
    <xf numFmtId="2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8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 applyProtection="1">
      <alignment horizontal="center" vertical="center" wrapText="1"/>
      <protection/>
    </xf>
    <xf numFmtId="2" fontId="9" fillId="0" borderId="13" xfId="0" applyNumberFormat="1" applyFont="1" applyFill="1" applyBorder="1" applyAlignment="1" applyProtection="1">
      <alignment horizontal="center" vertical="center" wrapText="1"/>
      <protection/>
    </xf>
    <xf numFmtId="2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textRotation="90"/>
    </xf>
    <xf numFmtId="0" fontId="4" fillId="24" borderId="13" xfId="52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Normal="104" zoomScaleSheetLayoutView="100" zoomScalePageLayoutView="0" workbookViewId="0" topLeftCell="A4">
      <selection activeCell="K13" sqref="K13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50390625" style="1" customWidth="1"/>
    <col min="5" max="5" width="15.50390625" style="1" customWidth="1"/>
    <col min="6" max="6" width="6.50390625" style="1" customWidth="1"/>
    <col min="7" max="7" width="9.375" style="1" customWidth="1"/>
    <col min="8" max="8" width="9.125" style="1" customWidth="1"/>
    <col min="9" max="9" width="11.125" style="1" customWidth="1"/>
    <col min="10" max="10" width="10.253906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2" s="27" customFormat="1" ht="15.75" customHeight="1">
      <c r="A1" s="155" t="s">
        <v>45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27" customFormat="1" ht="15">
      <c r="A2" s="157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27" customFormat="1" ht="15.7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s="27" customFormat="1" ht="66" customHeight="1">
      <c r="A4" s="159" t="s">
        <v>162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s="20" customFormat="1" ht="33" customHeight="1" thickBot="1">
      <c r="A5" s="18" t="s">
        <v>76</v>
      </c>
      <c r="B5" s="131" t="s">
        <v>161</v>
      </c>
      <c r="C5" s="132"/>
      <c r="D5" s="132"/>
      <c r="E5" s="132"/>
      <c r="F5" s="132"/>
      <c r="G5" s="132"/>
      <c r="H5" s="132"/>
      <c r="I5" s="132"/>
      <c r="J5" s="132"/>
      <c r="K5" s="132"/>
      <c r="L5" s="19" t="s">
        <v>26</v>
      </c>
    </row>
    <row r="6" spans="1:12" ht="16.5" customHeight="1">
      <c r="A6" s="142" t="s">
        <v>5</v>
      </c>
      <c r="B6" s="136" t="s">
        <v>7</v>
      </c>
      <c r="C6" s="148" t="s">
        <v>8</v>
      </c>
      <c r="D6" s="139" t="s">
        <v>20</v>
      </c>
      <c r="E6" s="154" t="s">
        <v>3</v>
      </c>
      <c r="F6" s="136" t="s">
        <v>9</v>
      </c>
      <c r="G6" s="145" t="s">
        <v>18</v>
      </c>
      <c r="H6" s="145" t="s">
        <v>11</v>
      </c>
      <c r="I6" s="160" t="s">
        <v>13</v>
      </c>
      <c r="J6" s="139" t="s">
        <v>10</v>
      </c>
      <c r="K6" s="151" t="s">
        <v>4</v>
      </c>
      <c r="L6" s="163" t="s">
        <v>6</v>
      </c>
    </row>
    <row r="7" spans="1:12" ht="16.5" customHeight="1">
      <c r="A7" s="143"/>
      <c r="B7" s="137"/>
      <c r="C7" s="149"/>
      <c r="D7" s="140"/>
      <c r="E7" s="137"/>
      <c r="F7" s="137"/>
      <c r="G7" s="146"/>
      <c r="H7" s="140"/>
      <c r="I7" s="161"/>
      <c r="J7" s="140"/>
      <c r="K7" s="152"/>
      <c r="L7" s="129"/>
    </row>
    <row r="8" spans="1:12" ht="16.5" customHeight="1">
      <c r="A8" s="143"/>
      <c r="B8" s="137"/>
      <c r="C8" s="149"/>
      <c r="D8" s="140"/>
      <c r="E8" s="137"/>
      <c r="F8" s="137"/>
      <c r="G8" s="146"/>
      <c r="H8" s="140"/>
      <c r="I8" s="161"/>
      <c r="J8" s="140"/>
      <c r="K8" s="152"/>
      <c r="L8" s="129"/>
    </row>
    <row r="9" spans="1:12" ht="16.5" customHeight="1">
      <c r="A9" s="143"/>
      <c r="B9" s="137"/>
      <c r="C9" s="149"/>
      <c r="D9" s="140"/>
      <c r="E9" s="137"/>
      <c r="F9" s="137"/>
      <c r="G9" s="146"/>
      <c r="H9" s="140"/>
      <c r="I9" s="161"/>
      <c r="J9" s="140"/>
      <c r="K9" s="152"/>
      <c r="L9" s="129"/>
    </row>
    <row r="10" spans="1:12" ht="16.5" customHeight="1">
      <c r="A10" s="143"/>
      <c r="B10" s="137"/>
      <c r="C10" s="149"/>
      <c r="D10" s="140"/>
      <c r="E10" s="137"/>
      <c r="F10" s="137"/>
      <c r="G10" s="146"/>
      <c r="H10" s="140"/>
      <c r="I10" s="161"/>
      <c r="J10" s="140"/>
      <c r="K10" s="152"/>
      <c r="L10" s="129"/>
    </row>
    <row r="11" spans="1:12" ht="16.5" customHeight="1" thickBot="1">
      <c r="A11" s="144"/>
      <c r="B11" s="138"/>
      <c r="C11" s="150"/>
      <c r="D11" s="141"/>
      <c r="E11" s="138"/>
      <c r="F11" s="138"/>
      <c r="G11" s="147"/>
      <c r="H11" s="141"/>
      <c r="I11" s="162"/>
      <c r="J11" s="141"/>
      <c r="K11" s="153"/>
      <c r="L11" s="130"/>
    </row>
    <row r="12" spans="1:12" s="4" customFormat="1" ht="23.25" customHeight="1">
      <c r="A12" s="135" t="s">
        <v>49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s="4" customFormat="1" ht="15">
      <c r="A13" s="63" t="s">
        <v>158</v>
      </c>
      <c r="B13" s="61">
        <v>1961</v>
      </c>
      <c r="C13" s="62">
        <v>97</v>
      </c>
      <c r="D13" s="54" t="s">
        <v>159</v>
      </c>
      <c r="E13" s="54" t="s">
        <v>160</v>
      </c>
      <c r="F13" s="71">
        <v>16</v>
      </c>
      <c r="G13" s="71">
        <v>1715</v>
      </c>
      <c r="H13" s="71">
        <v>27440</v>
      </c>
      <c r="I13" s="71">
        <v>108</v>
      </c>
      <c r="J13" s="72"/>
      <c r="K13" s="73">
        <v>1</v>
      </c>
      <c r="L13" s="53" t="s">
        <v>31</v>
      </c>
    </row>
    <row r="14" spans="1:12" s="4" customFormat="1" ht="21" customHeight="1">
      <c r="A14" s="63"/>
      <c r="B14" s="61"/>
      <c r="C14" s="62"/>
      <c r="D14" s="54"/>
      <c r="E14" s="54"/>
      <c r="F14" s="71"/>
      <c r="G14" s="71"/>
      <c r="H14" s="71"/>
      <c r="I14" s="71"/>
      <c r="J14" s="72"/>
      <c r="K14" s="73"/>
      <c r="L14" s="53"/>
    </row>
    <row r="15" spans="1:12" ht="22.5" customHeight="1">
      <c r="A15" s="67" t="s">
        <v>1</v>
      </c>
      <c r="B15" s="67"/>
      <c r="C15" s="68"/>
      <c r="D15" s="64"/>
      <c r="E15" s="64"/>
      <c r="F15" s="64"/>
      <c r="G15" s="64" t="s">
        <v>2</v>
      </c>
      <c r="H15" s="64"/>
      <c r="I15" s="64"/>
      <c r="J15" s="55"/>
      <c r="K15" s="56"/>
      <c r="L15" s="52"/>
    </row>
    <row r="16" spans="1:12" s="4" customFormat="1" ht="33" customHeight="1">
      <c r="A16" s="69" t="s">
        <v>30</v>
      </c>
      <c r="B16" s="70"/>
      <c r="C16" s="70"/>
      <c r="D16" s="70"/>
      <c r="E16" s="70"/>
      <c r="F16" s="65"/>
      <c r="G16" s="65" t="s">
        <v>75</v>
      </c>
      <c r="H16" s="65"/>
      <c r="I16" s="65"/>
      <c r="J16" s="57"/>
      <c r="K16" s="58"/>
      <c r="L16" s="52"/>
    </row>
    <row r="17" spans="1:12" s="4" customFormat="1" ht="24.75" customHeight="1">
      <c r="A17" s="2"/>
      <c r="B17" s="7"/>
      <c r="C17" s="59"/>
      <c r="D17" s="59"/>
      <c r="E17" s="59"/>
      <c r="F17" s="60"/>
      <c r="G17" s="60"/>
      <c r="H17" s="60"/>
      <c r="I17" s="60"/>
      <c r="J17" s="60"/>
      <c r="K17" s="3"/>
      <c r="L17" s="1"/>
    </row>
    <row r="18" spans="1:12" s="4" customFormat="1" ht="15" customHeight="1">
      <c r="A18" s="2"/>
      <c r="B18" s="1"/>
      <c r="C18" s="1"/>
      <c r="D18" s="1"/>
      <c r="E18" s="1"/>
      <c r="F18" s="1"/>
      <c r="G18" s="1"/>
      <c r="H18" s="1"/>
      <c r="I18" s="1"/>
      <c r="J18" s="1"/>
      <c r="K18" s="3"/>
      <c r="L18" s="1"/>
    </row>
    <row r="19" ht="18" customHeight="1"/>
    <row r="20" spans="1:12" s="4" customFormat="1" ht="15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3"/>
      <c r="L20" s="1"/>
    </row>
    <row r="21" ht="18" customHeight="1"/>
    <row r="22" spans="1:12" s="4" customFormat="1" ht="15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3"/>
      <c r="L22" s="1"/>
    </row>
    <row r="23" spans="1:12" s="4" customFormat="1" ht="15" customHeight="1">
      <c r="A23" s="2"/>
      <c r="B23" s="1"/>
      <c r="C23" s="1"/>
      <c r="D23" s="1"/>
      <c r="E23" s="1"/>
      <c r="F23" s="1"/>
      <c r="G23" s="1"/>
      <c r="H23" s="1"/>
      <c r="I23" s="1"/>
      <c r="J23" s="1"/>
      <c r="K23" s="3"/>
      <c r="L23" s="1"/>
    </row>
    <row r="24" spans="1:12" s="4" customFormat="1" ht="12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3"/>
      <c r="L24" s="1"/>
    </row>
    <row r="25" ht="25.5" customHeight="1"/>
    <row r="26" ht="25.5" customHeight="1"/>
    <row r="27" ht="25.5" customHeight="1"/>
    <row r="28" ht="25.5" customHeight="1"/>
    <row r="29" ht="25.5" customHeight="1"/>
    <row r="30" ht="22.5" customHeight="1"/>
    <row r="31" spans="1:12" s="52" customFormat="1" ht="22.5" customHeight="1">
      <c r="A31" s="2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ht="22.5" customHeight="1"/>
  </sheetData>
  <sheetProtection/>
  <mergeCells count="18">
    <mergeCell ref="H6:H11"/>
    <mergeCell ref="I6:I11"/>
    <mergeCell ref="L6:L11"/>
    <mergeCell ref="B5:K5"/>
    <mergeCell ref="A1:L1"/>
    <mergeCell ref="A2:L2"/>
    <mergeCell ref="A3:L3"/>
    <mergeCell ref="A4:L4"/>
    <mergeCell ref="A12:L12"/>
    <mergeCell ref="B6:B11"/>
    <mergeCell ref="J6:J11"/>
    <mergeCell ref="A6:A11"/>
    <mergeCell ref="G6:G11"/>
    <mergeCell ref="C6:C11"/>
    <mergeCell ref="D6:D11"/>
    <mergeCell ref="K6:K11"/>
    <mergeCell ref="E6:E11"/>
    <mergeCell ref="F6:F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Normal="104" zoomScaleSheetLayoutView="100" zoomScalePageLayoutView="0" workbookViewId="0" topLeftCell="A6">
      <selection activeCell="D18" sqref="D18"/>
    </sheetView>
  </sheetViews>
  <sheetFormatPr defaultColWidth="8.00390625" defaultRowHeight="15.75"/>
  <cols>
    <col min="1" max="1" width="3.125" style="2" customWidth="1"/>
    <col min="2" max="2" width="24.25390625" style="2" customWidth="1"/>
    <col min="3" max="3" width="7.00390625" style="1" customWidth="1"/>
    <col min="4" max="4" width="8.875" style="1" customWidth="1"/>
    <col min="5" max="5" width="5.50390625" style="1" customWidth="1"/>
    <col min="6" max="7" width="7.875" style="1" customWidth="1"/>
    <col min="8" max="8" width="8.875" style="1" customWidth="1"/>
    <col min="9" max="9" width="11.125" style="1" customWidth="1"/>
    <col min="10" max="10" width="8.625" style="1" customWidth="1"/>
    <col min="11" max="11" width="4.375" style="3" customWidth="1"/>
    <col min="12" max="12" width="18.375" style="1" customWidth="1"/>
    <col min="13" max="16384" width="8.00390625" style="1" customWidth="1"/>
  </cols>
  <sheetData>
    <row r="1" spans="1:13" s="27" customFormat="1" ht="15.75" customHeight="1">
      <c r="A1" s="92"/>
      <c r="B1" s="155" t="s">
        <v>45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7" customFormat="1" ht="15">
      <c r="A2" s="92"/>
      <c r="B2" s="157" t="s">
        <v>77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27" customFormat="1" ht="15.75" customHeight="1">
      <c r="A3" s="92"/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7" customFormat="1" ht="66" customHeight="1">
      <c r="A4" s="92"/>
      <c r="B4" s="159" t="s">
        <v>51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s="20" customFormat="1" ht="33" customHeight="1">
      <c r="A5" s="90"/>
      <c r="B5" s="18" t="s">
        <v>76</v>
      </c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9" t="s">
        <v>26</v>
      </c>
    </row>
    <row r="6" spans="2:12" ht="39.75" customHeight="1" thickBot="1">
      <c r="B6" s="16"/>
      <c r="C6" s="166" t="s">
        <v>33</v>
      </c>
      <c r="D6" s="166"/>
      <c r="E6" s="166"/>
      <c r="F6" s="166"/>
      <c r="G6" s="166"/>
      <c r="H6" s="166"/>
      <c r="I6" s="166"/>
      <c r="J6" s="166"/>
      <c r="K6" s="166"/>
      <c r="L6" s="32" t="s">
        <v>69</v>
      </c>
    </row>
    <row r="7" spans="1:12" ht="16.5" customHeight="1">
      <c r="A7" s="133" t="s">
        <v>74</v>
      </c>
      <c r="B7" s="190" t="s">
        <v>5</v>
      </c>
      <c r="C7" s="136" t="s">
        <v>7</v>
      </c>
      <c r="D7" s="148" t="s">
        <v>8</v>
      </c>
      <c r="E7" s="139" t="s">
        <v>20</v>
      </c>
      <c r="F7" s="136" t="s">
        <v>9</v>
      </c>
      <c r="G7" s="145" t="s">
        <v>18</v>
      </c>
      <c r="H7" s="145" t="s">
        <v>11</v>
      </c>
      <c r="I7" s="160" t="s">
        <v>13</v>
      </c>
      <c r="J7" s="139" t="s">
        <v>10</v>
      </c>
      <c r="K7" s="151" t="s">
        <v>4</v>
      </c>
      <c r="L7" s="163" t="s">
        <v>6</v>
      </c>
    </row>
    <row r="8" spans="1:12" ht="16.5" customHeight="1">
      <c r="A8" s="133"/>
      <c r="B8" s="191"/>
      <c r="C8" s="137"/>
      <c r="D8" s="149"/>
      <c r="E8" s="140"/>
      <c r="F8" s="137"/>
      <c r="G8" s="146"/>
      <c r="H8" s="140"/>
      <c r="I8" s="161"/>
      <c r="J8" s="140"/>
      <c r="K8" s="152"/>
      <c r="L8" s="129"/>
    </row>
    <row r="9" spans="1:12" ht="16.5" customHeight="1">
      <c r="A9" s="133"/>
      <c r="B9" s="191"/>
      <c r="C9" s="137"/>
      <c r="D9" s="149"/>
      <c r="E9" s="140"/>
      <c r="F9" s="137"/>
      <c r="G9" s="146"/>
      <c r="H9" s="140"/>
      <c r="I9" s="161"/>
      <c r="J9" s="140"/>
      <c r="K9" s="152"/>
      <c r="L9" s="129"/>
    </row>
    <row r="10" spans="1:12" ht="16.5" customHeight="1">
      <c r="A10" s="133"/>
      <c r="B10" s="191"/>
      <c r="C10" s="137"/>
      <c r="D10" s="149"/>
      <c r="E10" s="140"/>
      <c r="F10" s="137"/>
      <c r="G10" s="146"/>
      <c r="H10" s="140"/>
      <c r="I10" s="161"/>
      <c r="J10" s="140"/>
      <c r="K10" s="152"/>
      <c r="L10" s="129"/>
    </row>
    <row r="11" spans="1:12" ht="16.5" customHeight="1">
      <c r="A11" s="133"/>
      <c r="B11" s="191"/>
      <c r="C11" s="137"/>
      <c r="D11" s="149"/>
      <c r="E11" s="140"/>
      <c r="F11" s="137"/>
      <c r="G11" s="146"/>
      <c r="H11" s="140"/>
      <c r="I11" s="161"/>
      <c r="J11" s="140"/>
      <c r="K11" s="152"/>
      <c r="L11" s="129"/>
    </row>
    <row r="12" spans="1:12" ht="16.5" customHeight="1">
      <c r="A12" s="134"/>
      <c r="B12" s="191"/>
      <c r="C12" s="137"/>
      <c r="D12" s="149"/>
      <c r="E12" s="140"/>
      <c r="F12" s="137"/>
      <c r="G12" s="146"/>
      <c r="H12" s="140"/>
      <c r="I12" s="161"/>
      <c r="J12" s="140"/>
      <c r="K12" s="152"/>
      <c r="L12" s="129"/>
    </row>
    <row r="13" spans="1:12" s="4" customFormat="1" ht="23.25" customHeight="1">
      <c r="A13" s="93">
        <v>1</v>
      </c>
      <c r="B13" s="66" t="s">
        <v>113</v>
      </c>
      <c r="C13" s="36">
        <v>2010</v>
      </c>
      <c r="D13" s="47">
        <v>39</v>
      </c>
      <c r="E13" s="36"/>
      <c r="F13" s="36">
        <v>4</v>
      </c>
      <c r="G13" s="36">
        <v>202</v>
      </c>
      <c r="H13" s="40">
        <f>G13*F13</f>
        <v>808</v>
      </c>
      <c r="I13" s="40">
        <v>8</v>
      </c>
      <c r="J13" s="37">
        <f>(F13*G13)/D13</f>
        <v>20.71794871794872</v>
      </c>
      <c r="K13" s="41"/>
      <c r="L13" s="35" t="s">
        <v>106</v>
      </c>
    </row>
    <row r="14" spans="1:12" s="4" customFormat="1" ht="20.25" customHeight="1">
      <c r="A14" s="93">
        <v>2</v>
      </c>
      <c r="B14" s="42" t="s">
        <v>116</v>
      </c>
      <c r="C14" s="43">
        <v>2011</v>
      </c>
      <c r="D14" s="43">
        <v>35</v>
      </c>
      <c r="E14" s="34"/>
      <c r="F14" s="48">
        <v>4</v>
      </c>
      <c r="G14" s="48">
        <v>241</v>
      </c>
      <c r="H14" s="40">
        <f>G14*F14</f>
        <v>964</v>
      </c>
      <c r="I14" s="40">
        <v>10</v>
      </c>
      <c r="J14" s="37">
        <f>(F14*G14)/D14</f>
        <v>27.542857142857144</v>
      </c>
      <c r="K14" s="41"/>
      <c r="L14" s="35" t="s">
        <v>106</v>
      </c>
    </row>
    <row r="15" spans="1:12" s="4" customFormat="1" ht="22.5" customHeight="1">
      <c r="A15" s="93">
        <v>3</v>
      </c>
      <c r="B15" s="42" t="s">
        <v>117</v>
      </c>
      <c r="C15" s="33">
        <v>2002</v>
      </c>
      <c r="D15" s="33">
        <v>57</v>
      </c>
      <c r="E15" s="34"/>
      <c r="F15" s="40">
        <v>12</v>
      </c>
      <c r="G15" s="36">
        <v>213</v>
      </c>
      <c r="H15" s="40">
        <f>G15*F15</f>
        <v>2556</v>
      </c>
      <c r="I15" s="40">
        <v>10</v>
      </c>
      <c r="J15" s="37">
        <f>(F15*G15)/D15</f>
        <v>44.8421052631579</v>
      </c>
      <c r="K15" s="41"/>
      <c r="L15" s="35" t="s">
        <v>106</v>
      </c>
    </row>
    <row r="16" spans="1:12" s="4" customFormat="1" ht="23.25" customHeight="1">
      <c r="A16" s="93">
        <v>4</v>
      </c>
      <c r="B16" s="66" t="s">
        <v>132</v>
      </c>
      <c r="C16" s="36">
        <v>2010</v>
      </c>
      <c r="D16" s="47">
        <v>28</v>
      </c>
      <c r="E16" s="36"/>
      <c r="F16" s="36">
        <v>4</v>
      </c>
      <c r="G16" s="40">
        <v>246</v>
      </c>
      <c r="H16" s="40">
        <f>G16*F16</f>
        <v>984</v>
      </c>
      <c r="I16" s="40">
        <v>10</v>
      </c>
      <c r="J16" s="37">
        <f>(F16*G16)/D16</f>
        <v>35.142857142857146</v>
      </c>
      <c r="K16" s="41"/>
      <c r="L16" s="35" t="s">
        <v>106</v>
      </c>
    </row>
    <row r="17" spans="1:12" s="4" customFormat="1" ht="23.25" customHeight="1">
      <c r="A17" s="93">
        <v>5</v>
      </c>
      <c r="B17" s="66" t="s">
        <v>118</v>
      </c>
      <c r="C17" s="36">
        <v>2001</v>
      </c>
      <c r="D17" s="47">
        <v>63</v>
      </c>
      <c r="E17" s="36"/>
      <c r="F17" s="36">
        <v>12</v>
      </c>
      <c r="G17" s="40">
        <v>224</v>
      </c>
      <c r="H17" s="40">
        <f>G17*F17</f>
        <v>2688</v>
      </c>
      <c r="I17" s="40">
        <v>10</v>
      </c>
      <c r="J17" s="37">
        <f>(F17*G17)/D17</f>
        <v>42.666666666666664</v>
      </c>
      <c r="K17" s="41"/>
      <c r="L17" s="35" t="s">
        <v>106</v>
      </c>
    </row>
    <row r="18" spans="1:12" s="104" customFormat="1" ht="26.25" customHeight="1">
      <c r="A18" s="101"/>
      <c r="B18" s="109" t="s">
        <v>12</v>
      </c>
      <c r="C18" s="106"/>
      <c r="D18" s="111">
        <f>SUM(D13:D17)</f>
        <v>222</v>
      </c>
      <c r="E18" s="87"/>
      <c r="F18" s="41"/>
      <c r="G18" s="41">
        <f>SUM(G13:G17)</f>
        <v>1126</v>
      </c>
      <c r="H18" s="41">
        <f>SUM(H13:H17)</f>
        <v>8000</v>
      </c>
      <c r="I18" s="41">
        <f>SUM(I13:I17)</f>
        <v>48</v>
      </c>
      <c r="J18" s="49">
        <f>SUM(J13:J17)</f>
        <v>170.91243493348756</v>
      </c>
      <c r="K18" s="41"/>
      <c r="L18" s="35"/>
    </row>
    <row r="19" spans="2:12" ht="18" customHeight="1">
      <c r="B19" s="91"/>
      <c r="C19" s="6"/>
      <c r="D19" s="7"/>
      <c r="E19" s="8"/>
      <c r="F19" s="8"/>
      <c r="G19" s="8"/>
      <c r="H19" s="8"/>
      <c r="I19" s="8"/>
      <c r="J19" s="8"/>
      <c r="K19" s="115"/>
      <c r="L19" s="52"/>
    </row>
    <row r="20" spans="1:12" s="4" customFormat="1" ht="25.5" customHeight="1">
      <c r="A20" s="94"/>
      <c r="B20" s="67" t="s">
        <v>1</v>
      </c>
      <c r="C20" s="67"/>
      <c r="D20" s="68"/>
      <c r="E20" s="64"/>
      <c r="F20" s="64"/>
      <c r="G20" s="64" t="s">
        <v>2</v>
      </c>
      <c r="H20" s="64"/>
      <c r="I20" s="64"/>
      <c r="J20" s="64"/>
      <c r="K20" s="56"/>
      <c r="L20" s="52">
        <v>2427</v>
      </c>
    </row>
    <row r="21" spans="1:12" s="4" customFormat="1" ht="27.75" customHeight="1">
      <c r="A21" s="94"/>
      <c r="B21" s="69" t="s">
        <v>30</v>
      </c>
      <c r="C21" s="70"/>
      <c r="D21" s="70"/>
      <c r="E21" s="70"/>
      <c r="F21" s="65"/>
      <c r="G21" s="65" t="s">
        <v>44</v>
      </c>
      <c r="H21" s="65"/>
      <c r="I21" s="65"/>
      <c r="J21" s="65"/>
      <c r="K21" s="58"/>
      <c r="L21" s="52"/>
    </row>
    <row r="22" spans="1:12" s="4" customFormat="1" ht="15" customHeight="1">
      <c r="A22" s="94"/>
      <c r="B22" s="2"/>
      <c r="C22" s="7"/>
      <c r="D22" s="59"/>
      <c r="E22" s="59"/>
      <c r="F22" s="60"/>
      <c r="G22" s="60"/>
      <c r="H22" s="60"/>
      <c r="I22" s="60"/>
      <c r="J22" s="60"/>
      <c r="K22" s="3"/>
      <c r="L22" s="1"/>
    </row>
    <row r="23" ht="18" customHeight="1"/>
    <row r="24" spans="1:12" s="4" customFormat="1" ht="15" customHeight="1">
      <c r="A24" s="94"/>
      <c r="B24" s="2"/>
      <c r="C24" s="1"/>
      <c r="D24" s="1"/>
      <c r="E24" s="1"/>
      <c r="F24" s="1"/>
      <c r="G24" s="1"/>
      <c r="H24" s="1"/>
      <c r="I24" s="1"/>
      <c r="J24" s="1"/>
      <c r="K24" s="3"/>
      <c r="L24" s="1"/>
    </row>
    <row r="25" ht="18" customHeight="1"/>
    <row r="26" spans="1:12" s="4" customFormat="1" ht="15" customHeight="1">
      <c r="A26" s="94"/>
      <c r="B26" s="2"/>
      <c r="C26" s="1"/>
      <c r="D26" s="1"/>
      <c r="E26" s="1"/>
      <c r="F26" s="1"/>
      <c r="G26" s="1"/>
      <c r="H26" s="1"/>
      <c r="I26" s="1"/>
      <c r="J26" s="1"/>
      <c r="K26" s="3"/>
      <c r="L26" s="1"/>
    </row>
    <row r="27" spans="1:12" s="4" customFormat="1" ht="15" customHeight="1">
      <c r="A27" s="94"/>
      <c r="B27" s="2"/>
      <c r="C27" s="1"/>
      <c r="D27" s="1"/>
      <c r="E27" s="1"/>
      <c r="F27" s="1"/>
      <c r="G27" s="1"/>
      <c r="H27" s="1"/>
      <c r="I27" s="1"/>
      <c r="J27" s="1"/>
      <c r="K27" s="3"/>
      <c r="L27" s="1"/>
    </row>
    <row r="28" spans="1:12" s="4" customFormat="1" ht="12" customHeight="1">
      <c r="A28" s="94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25.5" customHeight="1"/>
    <row r="30" ht="25.5" customHeight="1"/>
    <row r="31" ht="25.5" customHeight="1"/>
    <row r="32" ht="25.5" customHeight="1"/>
    <row r="33" ht="25.5" customHeight="1"/>
    <row r="34" ht="22.5" customHeight="1"/>
    <row r="35" spans="1:12" s="52" customFormat="1" ht="22.5" customHeight="1">
      <c r="A35" s="74"/>
      <c r="B35" s="2"/>
      <c r="C35" s="1"/>
      <c r="D35" s="1"/>
      <c r="E35" s="1"/>
      <c r="F35" s="1"/>
      <c r="G35" s="1"/>
      <c r="H35" s="1"/>
      <c r="I35" s="1"/>
      <c r="J35" s="1"/>
      <c r="K35" s="3"/>
      <c r="L35" s="1"/>
    </row>
    <row r="36" ht="22.5" customHeight="1"/>
  </sheetData>
  <sheetProtection/>
  <mergeCells count="18">
    <mergeCell ref="A7:A12"/>
    <mergeCell ref="I7:I12"/>
    <mergeCell ref="C7:C12"/>
    <mergeCell ref="D7:D12"/>
    <mergeCell ref="E7:E12"/>
    <mergeCell ref="F7:F12"/>
    <mergeCell ref="G7:G12"/>
    <mergeCell ref="H7:H12"/>
    <mergeCell ref="B7:B12"/>
    <mergeCell ref="B1:M1"/>
    <mergeCell ref="B3:M3"/>
    <mergeCell ref="B4:M4"/>
    <mergeCell ref="B2:M2"/>
    <mergeCell ref="J7:J12"/>
    <mergeCell ref="C6:K6"/>
    <mergeCell ref="K7:K12"/>
    <mergeCell ref="C5:L5"/>
    <mergeCell ref="L7:L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90" zoomScaleNormal="90" zoomScaleSheetLayoutView="90" zoomScalePageLayoutView="0" workbookViewId="0" topLeftCell="A4">
      <selection activeCell="B15" sqref="B15"/>
    </sheetView>
  </sheetViews>
  <sheetFormatPr defaultColWidth="9.00390625" defaultRowHeight="15.75"/>
  <cols>
    <col min="1" max="1" width="3.50390625" style="0" customWidth="1"/>
    <col min="2" max="2" width="45.375" style="0" customWidth="1"/>
    <col min="3" max="3" width="10.875" style="0" customWidth="1"/>
    <col min="4" max="4" width="13.375" style="0" customWidth="1"/>
    <col min="5" max="5" width="10.50390625" style="0" customWidth="1"/>
    <col min="6" max="6" width="6.25390625" style="0" customWidth="1"/>
  </cols>
  <sheetData>
    <row r="1" spans="2:6" ht="15">
      <c r="B1" s="194" t="s">
        <v>45</v>
      </c>
      <c r="C1" s="195"/>
      <c r="D1" s="195"/>
      <c r="E1" s="195"/>
      <c r="F1" s="195"/>
    </row>
    <row r="2" spans="2:6" ht="15">
      <c r="B2" s="196" t="s">
        <v>46</v>
      </c>
      <c r="C2" s="196"/>
      <c r="D2" s="196"/>
      <c r="E2" s="196"/>
      <c r="F2" s="196"/>
    </row>
    <row r="3" spans="2:6" ht="79.5" customHeight="1">
      <c r="B3" s="189" t="s">
        <v>53</v>
      </c>
      <c r="C3" s="189"/>
      <c r="D3" s="189"/>
      <c r="E3" s="189"/>
      <c r="F3" s="189"/>
    </row>
    <row r="4" spans="2:6" ht="45.75" customHeight="1">
      <c r="B4" s="197" t="s">
        <v>54</v>
      </c>
      <c r="C4" s="197"/>
      <c r="D4" s="197"/>
      <c r="E4" s="197"/>
      <c r="F4" s="197"/>
    </row>
    <row r="5" spans="1:6" ht="60.75" customHeight="1">
      <c r="A5" s="89"/>
      <c r="B5" s="49" t="s">
        <v>12</v>
      </c>
      <c r="C5" s="45" t="s">
        <v>23</v>
      </c>
      <c r="D5" s="45" t="s">
        <v>25</v>
      </c>
      <c r="E5" s="50" t="s">
        <v>32</v>
      </c>
      <c r="F5" s="50" t="s">
        <v>24</v>
      </c>
    </row>
    <row r="6" spans="1:6" ht="18">
      <c r="A6" s="89">
        <v>1</v>
      </c>
      <c r="B6" s="88" t="s">
        <v>156</v>
      </c>
      <c r="C6" s="78">
        <f>'Соколовка 1'!D24</f>
        <v>482</v>
      </c>
      <c r="D6" s="78">
        <f>'Соколовка 1'!H24</f>
        <v>27148</v>
      </c>
      <c r="E6" s="49">
        <f aca="true" t="shared" si="0" ref="E6:E14">D6/C6</f>
        <v>56.32365145228216</v>
      </c>
      <c r="F6" s="41"/>
    </row>
    <row r="7" spans="1:6" ht="18">
      <c r="A7" s="89">
        <v>2</v>
      </c>
      <c r="B7" s="88" t="s">
        <v>22</v>
      </c>
      <c r="C7" s="79">
        <f>'К-Ч Юность'!D24</f>
        <v>651</v>
      </c>
      <c r="D7" s="79">
        <f>'К-Ч Юность'!H24</f>
        <v>35718</v>
      </c>
      <c r="E7" s="49">
        <f t="shared" si="0"/>
        <v>54.866359447004605</v>
      </c>
      <c r="F7" s="41"/>
    </row>
    <row r="8" spans="1:6" ht="18">
      <c r="A8" s="89">
        <v>3</v>
      </c>
      <c r="B8" s="88" t="s">
        <v>150</v>
      </c>
      <c r="C8" s="78">
        <f>Шк№39!D24</f>
        <v>484</v>
      </c>
      <c r="D8" s="78">
        <f>Шк№39!H24</f>
        <v>23734</v>
      </c>
      <c r="E8" s="49">
        <f t="shared" si="0"/>
        <v>49.03719008264463</v>
      </c>
      <c r="F8" s="41"/>
    </row>
    <row r="9" spans="1:6" ht="18">
      <c r="A9" s="89">
        <v>4</v>
      </c>
      <c r="B9" s="88" t="s">
        <v>151</v>
      </c>
      <c r="C9" s="78">
        <f>'Советск 1 '!D24</f>
        <v>467</v>
      </c>
      <c r="D9" s="78">
        <f>'Советск 1 '!H24</f>
        <v>22606</v>
      </c>
      <c r="E9" s="49">
        <f t="shared" si="0"/>
        <v>48.406852248394</v>
      </c>
      <c r="F9" s="41"/>
    </row>
    <row r="10" spans="1:6" ht="18">
      <c r="A10" s="89">
        <v>5</v>
      </c>
      <c r="B10" s="88" t="s">
        <v>155</v>
      </c>
      <c r="C10" s="78">
        <f>Восточный!D24</f>
        <v>567</v>
      </c>
      <c r="D10" s="78">
        <f>Восточный!H24</f>
        <v>25432</v>
      </c>
      <c r="E10" s="49">
        <f t="shared" si="0"/>
        <v>44.85361552028219</v>
      </c>
      <c r="F10" s="41"/>
    </row>
    <row r="11" spans="1:6" ht="18">
      <c r="A11" s="89">
        <v>6</v>
      </c>
      <c r="B11" s="88" t="s">
        <v>152</v>
      </c>
      <c r="C11" s="79">
        <f>'Нов.зв.'!D24</f>
        <v>555</v>
      </c>
      <c r="D11" s="79">
        <f>'Нов.зв.'!H24</f>
        <v>23720</v>
      </c>
      <c r="E11" s="49">
        <f t="shared" si="0"/>
        <v>42.73873873873874</v>
      </c>
      <c r="F11" s="41"/>
    </row>
    <row r="12" spans="1:6" ht="18">
      <c r="A12" s="89">
        <v>7</v>
      </c>
      <c r="B12" s="127" t="s">
        <v>136</v>
      </c>
      <c r="C12" s="78">
        <v>599</v>
      </c>
      <c r="D12" s="78">
        <v>22176</v>
      </c>
      <c r="E12" s="49">
        <f>D12/C12</f>
        <v>37.02170283806344</v>
      </c>
      <c r="F12" s="41"/>
    </row>
    <row r="13" spans="1:6" ht="18">
      <c r="A13" s="89">
        <v>8</v>
      </c>
      <c r="B13" s="127" t="s">
        <v>153</v>
      </c>
      <c r="C13" s="78">
        <f>'Соколовка '!D20</f>
        <v>295</v>
      </c>
      <c r="D13" s="78">
        <f>'Соколовка '!H20</f>
        <v>10812</v>
      </c>
      <c r="E13" s="49">
        <f t="shared" si="0"/>
        <v>36.650847457627115</v>
      </c>
      <c r="F13" s="41"/>
    </row>
    <row r="14" spans="1:6" ht="18">
      <c r="A14" s="89">
        <v>9</v>
      </c>
      <c r="B14" s="127" t="s">
        <v>154</v>
      </c>
      <c r="C14" s="79">
        <f>'Нов.зв. 2'!D18</f>
        <v>222</v>
      </c>
      <c r="D14" s="79">
        <f>'Нов.зв. 2'!H18</f>
        <v>8000</v>
      </c>
      <c r="E14" s="49">
        <f t="shared" si="0"/>
        <v>36.03603603603604</v>
      </c>
      <c r="F14" s="41"/>
    </row>
    <row r="15" spans="1:6" ht="18">
      <c r="A15" s="89">
        <v>10</v>
      </c>
      <c r="B15" s="127" t="s">
        <v>157</v>
      </c>
      <c r="C15" s="79">
        <v>97</v>
      </c>
      <c r="D15" s="79">
        <v>27440</v>
      </c>
      <c r="E15" s="49">
        <f>D15/C15</f>
        <v>282.88659793814435</v>
      </c>
      <c r="F15" s="41"/>
    </row>
    <row r="16" spans="2:8" ht="29.25" customHeight="1">
      <c r="B16" s="193" t="s">
        <v>36</v>
      </c>
      <c r="C16" s="193"/>
      <c r="D16" s="51">
        <f>SUM(D6:D15)</f>
        <v>226786</v>
      </c>
      <c r="E16" s="21"/>
      <c r="F16" s="21"/>
      <c r="H16" s="26"/>
    </row>
    <row r="17" spans="2:6" ht="33.75" customHeight="1">
      <c r="B17" s="29" t="s">
        <v>1</v>
      </c>
      <c r="C17" s="28" t="s">
        <v>2</v>
      </c>
      <c r="D17" s="28"/>
      <c r="E17" s="29"/>
      <c r="F17" s="29"/>
    </row>
    <row r="18" spans="2:6" ht="15">
      <c r="B18" s="31" t="s">
        <v>30</v>
      </c>
      <c r="C18" s="65" t="s">
        <v>44</v>
      </c>
      <c r="D18" s="30"/>
      <c r="E18" s="29"/>
      <c r="F18" s="29"/>
    </row>
  </sheetData>
  <sheetProtection/>
  <mergeCells count="5">
    <mergeCell ref="B16:C16"/>
    <mergeCell ref="B1:F1"/>
    <mergeCell ref="B3:F3"/>
    <mergeCell ref="B2:F2"/>
    <mergeCell ref="B4:F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104" zoomScaleNormal="104" zoomScaleSheetLayoutView="104" zoomScalePageLayoutView="0" workbookViewId="0" topLeftCell="A10">
      <selection activeCell="C6" sqref="C6:K6"/>
    </sheetView>
  </sheetViews>
  <sheetFormatPr defaultColWidth="8.00390625" defaultRowHeight="15.75"/>
  <cols>
    <col min="1" max="1" width="2.87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7" customFormat="1" ht="15.75" customHeight="1">
      <c r="A1" s="92"/>
      <c r="B1" s="155" t="s">
        <v>45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2" s="27" customFormat="1" ht="15">
      <c r="A2" s="157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3" s="27" customFormat="1" ht="15.75" customHeight="1">
      <c r="A3" s="92"/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7" customFormat="1" ht="66" customHeight="1">
      <c r="A4" s="92"/>
      <c r="B4" s="159" t="s">
        <v>51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s="20" customFormat="1" ht="33" customHeight="1">
      <c r="A5" s="90"/>
      <c r="B5" s="18" t="s">
        <v>76</v>
      </c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9" t="s">
        <v>26</v>
      </c>
    </row>
    <row r="6" spans="2:12" ht="42" customHeight="1">
      <c r="B6" s="16"/>
      <c r="C6" s="166" t="s">
        <v>70</v>
      </c>
      <c r="D6" s="166"/>
      <c r="E6" s="166"/>
      <c r="F6" s="166"/>
      <c r="G6" s="166"/>
      <c r="H6" s="166"/>
      <c r="I6" s="166"/>
      <c r="J6" s="166"/>
      <c r="K6" s="166"/>
      <c r="L6" s="32" t="s">
        <v>134</v>
      </c>
    </row>
    <row r="7" spans="1:12" ht="16.5" customHeight="1">
      <c r="A7" s="133" t="s">
        <v>74</v>
      </c>
      <c r="B7" s="173" t="s">
        <v>5</v>
      </c>
      <c r="C7" s="183" t="s">
        <v>7</v>
      </c>
      <c r="D7" s="177" t="s">
        <v>8</v>
      </c>
      <c r="E7" s="180" t="s">
        <v>20</v>
      </c>
      <c r="F7" s="183" t="s">
        <v>9</v>
      </c>
      <c r="G7" s="184" t="s">
        <v>18</v>
      </c>
      <c r="H7" s="184" t="s">
        <v>11</v>
      </c>
      <c r="I7" s="173" t="s">
        <v>13</v>
      </c>
      <c r="J7" s="180" t="s">
        <v>10</v>
      </c>
      <c r="K7" s="168" t="s">
        <v>4</v>
      </c>
      <c r="L7" s="171" t="s">
        <v>6</v>
      </c>
    </row>
    <row r="8" spans="1:12" ht="16.5" customHeight="1">
      <c r="A8" s="133"/>
      <c r="B8" s="164"/>
      <c r="C8" s="171"/>
      <c r="D8" s="177"/>
      <c r="E8" s="180"/>
      <c r="F8" s="171"/>
      <c r="G8" s="184"/>
      <c r="H8" s="180"/>
      <c r="I8" s="173"/>
      <c r="J8" s="180"/>
      <c r="K8" s="168"/>
      <c r="L8" s="171"/>
    </row>
    <row r="9" spans="1:12" ht="16.5" customHeight="1">
      <c r="A9" s="133"/>
      <c r="B9" s="164"/>
      <c r="C9" s="171"/>
      <c r="D9" s="177"/>
      <c r="E9" s="180"/>
      <c r="F9" s="171"/>
      <c r="G9" s="184"/>
      <c r="H9" s="180"/>
      <c r="I9" s="173"/>
      <c r="J9" s="180"/>
      <c r="K9" s="168"/>
      <c r="L9" s="171"/>
    </row>
    <row r="10" spans="1:12" ht="16.5" customHeight="1">
      <c r="A10" s="133"/>
      <c r="B10" s="164"/>
      <c r="C10" s="171"/>
      <c r="D10" s="177"/>
      <c r="E10" s="180"/>
      <c r="F10" s="171"/>
      <c r="G10" s="184"/>
      <c r="H10" s="180"/>
      <c r="I10" s="173"/>
      <c r="J10" s="180"/>
      <c r="K10" s="168"/>
      <c r="L10" s="171"/>
    </row>
    <row r="11" spans="1:12" ht="16.5" customHeight="1">
      <c r="A11" s="133"/>
      <c r="B11" s="164"/>
      <c r="C11" s="171"/>
      <c r="D11" s="177"/>
      <c r="E11" s="180"/>
      <c r="F11" s="171"/>
      <c r="G11" s="184"/>
      <c r="H11" s="180"/>
      <c r="I11" s="173"/>
      <c r="J11" s="180"/>
      <c r="K11" s="168"/>
      <c r="L11" s="171"/>
    </row>
    <row r="12" spans="1:12" ht="16.5" customHeight="1">
      <c r="A12" s="133"/>
      <c r="B12" s="164"/>
      <c r="C12" s="171"/>
      <c r="D12" s="177"/>
      <c r="E12" s="180"/>
      <c r="F12" s="171"/>
      <c r="G12" s="184"/>
      <c r="H12" s="180"/>
      <c r="I12" s="173"/>
      <c r="J12" s="180"/>
      <c r="K12" s="168"/>
      <c r="L12" s="171"/>
    </row>
    <row r="13" spans="1:12" s="4" customFormat="1" ht="21.75" customHeight="1">
      <c r="A13" s="93">
        <v>1</v>
      </c>
      <c r="B13" s="113" t="s">
        <v>56</v>
      </c>
      <c r="C13" s="114">
        <v>2005</v>
      </c>
      <c r="D13" s="114">
        <v>32</v>
      </c>
      <c r="E13" s="34"/>
      <c r="F13" s="114">
        <v>8</v>
      </c>
      <c r="G13" s="40">
        <v>241</v>
      </c>
      <c r="H13" s="40">
        <f>G13*F13</f>
        <v>1928</v>
      </c>
      <c r="I13" s="40">
        <v>8</v>
      </c>
      <c r="J13" s="37">
        <f>(F13*G13)/D13</f>
        <v>60.25</v>
      </c>
      <c r="K13" s="41"/>
      <c r="L13" s="35" t="s">
        <v>29</v>
      </c>
    </row>
    <row r="14" spans="1:12" s="4" customFormat="1" ht="23.25" customHeight="1">
      <c r="A14" s="93">
        <v>2</v>
      </c>
      <c r="B14" s="113" t="s">
        <v>89</v>
      </c>
      <c r="C14" s="114">
        <v>2004</v>
      </c>
      <c r="D14" s="114">
        <v>43</v>
      </c>
      <c r="E14" s="34">
        <v>2</v>
      </c>
      <c r="F14" s="114">
        <v>8</v>
      </c>
      <c r="G14" s="40">
        <v>324</v>
      </c>
      <c r="H14" s="40">
        <f aca="true" t="shared" si="0" ref="H14:H23">G14*F14</f>
        <v>2592</v>
      </c>
      <c r="I14" s="40">
        <v>10</v>
      </c>
      <c r="J14" s="37">
        <f aca="true" t="shared" si="1" ref="J14:J23">(F14*G14)/D14</f>
        <v>60.27906976744186</v>
      </c>
      <c r="K14" s="41"/>
      <c r="L14" s="35" t="s">
        <v>29</v>
      </c>
    </row>
    <row r="15" spans="1:12" s="4" customFormat="1" ht="23.25" customHeight="1">
      <c r="A15" s="93">
        <v>3</v>
      </c>
      <c r="B15" s="113" t="s">
        <v>57</v>
      </c>
      <c r="C15" s="114">
        <v>2008</v>
      </c>
      <c r="D15" s="114">
        <v>47</v>
      </c>
      <c r="E15" s="34">
        <v>2</v>
      </c>
      <c r="F15" s="114">
        <v>8</v>
      </c>
      <c r="G15" s="40">
        <v>296</v>
      </c>
      <c r="H15" s="40">
        <f t="shared" si="0"/>
        <v>2368</v>
      </c>
      <c r="I15" s="40">
        <v>10</v>
      </c>
      <c r="J15" s="37">
        <f t="shared" si="1"/>
        <v>50.38297872340426</v>
      </c>
      <c r="K15" s="41"/>
      <c r="L15" s="35" t="s">
        <v>29</v>
      </c>
    </row>
    <row r="16" spans="1:12" s="4" customFormat="1" ht="23.25" customHeight="1">
      <c r="A16" s="93">
        <v>4</v>
      </c>
      <c r="B16" s="113" t="s">
        <v>90</v>
      </c>
      <c r="C16" s="114">
        <v>2003</v>
      </c>
      <c r="D16" s="114">
        <v>50</v>
      </c>
      <c r="E16" s="34">
        <v>2</v>
      </c>
      <c r="F16" s="114">
        <v>12</v>
      </c>
      <c r="G16" s="40">
        <v>272</v>
      </c>
      <c r="H16" s="40">
        <f t="shared" si="0"/>
        <v>3264</v>
      </c>
      <c r="I16" s="40">
        <v>10</v>
      </c>
      <c r="J16" s="37">
        <f t="shared" si="1"/>
        <v>65.28</v>
      </c>
      <c r="K16" s="41"/>
      <c r="L16" s="35" t="s">
        <v>29</v>
      </c>
    </row>
    <row r="17" spans="1:12" s="4" customFormat="1" ht="21" customHeight="1">
      <c r="A17" s="93">
        <v>5</v>
      </c>
      <c r="B17" s="113" t="s">
        <v>91</v>
      </c>
      <c r="C17" s="114">
        <v>2005</v>
      </c>
      <c r="D17" s="114">
        <v>58</v>
      </c>
      <c r="E17" s="34">
        <v>1</v>
      </c>
      <c r="F17" s="114">
        <v>12</v>
      </c>
      <c r="G17" s="40">
        <v>275</v>
      </c>
      <c r="H17" s="40">
        <f t="shared" si="0"/>
        <v>3300</v>
      </c>
      <c r="I17" s="40">
        <v>10</v>
      </c>
      <c r="J17" s="37">
        <f t="shared" si="1"/>
        <v>56.89655172413793</v>
      </c>
      <c r="K17" s="41"/>
      <c r="L17" s="35" t="s">
        <v>29</v>
      </c>
    </row>
    <row r="18" spans="1:12" s="4" customFormat="1" ht="25.5" customHeight="1">
      <c r="A18" s="93">
        <v>6</v>
      </c>
      <c r="B18" s="113" t="s">
        <v>92</v>
      </c>
      <c r="C18" s="114">
        <v>2007</v>
      </c>
      <c r="D18" s="114">
        <v>28</v>
      </c>
      <c r="E18" s="34">
        <v>1</v>
      </c>
      <c r="F18" s="114">
        <v>6</v>
      </c>
      <c r="G18" s="40">
        <v>196</v>
      </c>
      <c r="H18" s="40">
        <f t="shared" si="0"/>
        <v>1176</v>
      </c>
      <c r="I18" s="40">
        <v>10</v>
      </c>
      <c r="J18" s="37">
        <f t="shared" si="1"/>
        <v>42</v>
      </c>
      <c r="K18" s="41"/>
      <c r="L18" s="35" t="s">
        <v>29</v>
      </c>
    </row>
    <row r="19" spans="1:12" s="4" customFormat="1" ht="22.5" customHeight="1">
      <c r="A19" s="93">
        <v>7</v>
      </c>
      <c r="B19" s="113" t="s">
        <v>59</v>
      </c>
      <c r="C19" s="114">
        <v>2004</v>
      </c>
      <c r="D19" s="114">
        <v>53</v>
      </c>
      <c r="E19" s="34">
        <v>1</v>
      </c>
      <c r="F19" s="114">
        <v>12</v>
      </c>
      <c r="G19" s="40">
        <v>306</v>
      </c>
      <c r="H19" s="40">
        <f t="shared" si="0"/>
        <v>3672</v>
      </c>
      <c r="I19" s="40">
        <v>10</v>
      </c>
      <c r="J19" s="37">
        <f t="shared" si="1"/>
        <v>69.28301886792453</v>
      </c>
      <c r="K19" s="41"/>
      <c r="L19" s="35" t="s">
        <v>29</v>
      </c>
    </row>
    <row r="20" spans="1:12" s="4" customFormat="1" ht="23.25" customHeight="1">
      <c r="A20" s="93">
        <v>8</v>
      </c>
      <c r="B20" s="113" t="s">
        <v>58</v>
      </c>
      <c r="C20" s="114">
        <v>2004</v>
      </c>
      <c r="D20" s="114">
        <v>53</v>
      </c>
      <c r="E20" s="34">
        <v>1</v>
      </c>
      <c r="F20" s="114">
        <v>12</v>
      </c>
      <c r="G20" s="48">
        <v>280</v>
      </c>
      <c r="H20" s="40">
        <f t="shared" si="0"/>
        <v>3360</v>
      </c>
      <c r="I20" s="40">
        <v>10</v>
      </c>
      <c r="J20" s="37">
        <f t="shared" si="1"/>
        <v>63.39622641509434</v>
      </c>
      <c r="K20" s="41"/>
      <c r="L20" s="35" t="s">
        <v>29</v>
      </c>
    </row>
    <row r="21" spans="1:12" s="4" customFormat="1" ht="23.25" customHeight="1">
      <c r="A21" s="93">
        <v>9</v>
      </c>
      <c r="B21" s="113" t="s">
        <v>135</v>
      </c>
      <c r="C21" s="114">
        <v>2007</v>
      </c>
      <c r="D21" s="114">
        <v>30</v>
      </c>
      <c r="E21" s="34"/>
      <c r="F21" s="114">
        <v>6</v>
      </c>
      <c r="G21" s="40">
        <v>268</v>
      </c>
      <c r="H21" s="40">
        <f t="shared" si="0"/>
        <v>1608</v>
      </c>
      <c r="I21" s="40">
        <v>10</v>
      </c>
      <c r="J21" s="37">
        <f t="shared" si="1"/>
        <v>53.6</v>
      </c>
      <c r="K21" s="41"/>
      <c r="L21" s="35" t="s">
        <v>29</v>
      </c>
    </row>
    <row r="22" spans="1:12" s="4" customFormat="1" ht="22.5" customHeight="1">
      <c r="A22" s="93">
        <v>10</v>
      </c>
      <c r="B22" s="113" t="s">
        <v>55</v>
      </c>
      <c r="C22" s="114">
        <v>2007</v>
      </c>
      <c r="D22" s="114">
        <v>39</v>
      </c>
      <c r="E22" s="34"/>
      <c r="F22" s="114">
        <v>8</v>
      </c>
      <c r="G22" s="40">
        <v>229</v>
      </c>
      <c r="H22" s="40">
        <f t="shared" si="0"/>
        <v>1832</v>
      </c>
      <c r="I22" s="40">
        <v>10</v>
      </c>
      <c r="J22" s="37">
        <f t="shared" si="1"/>
        <v>46.97435897435897</v>
      </c>
      <c r="K22" s="41"/>
      <c r="L22" s="35" t="s">
        <v>29</v>
      </c>
    </row>
    <row r="23" spans="1:12" s="4" customFormat="1" ht="23.25" customHeight="1">
      <c r="A23" s="93">
        <v>11</v>
      </c>
      <c r="B23" s="113" t="s">
        <v>88</v>
      </c>
      <c r="C23" s="114">
        <v>2007</v>
      </c>
      <c r="D23" s="114">
        <v>49</v>
      </c>
      <c r="E23" s="34">
        <v>2</v>
      </c>
      <c r="F23" s="114">
        <v>8</v>
      </c>
      <c r="G23" s="40">
        <v>256</v>
      </c>
      <c r="H23" s="40">
        <f t="shared" si="0"/>
        <v>2048</v>
      </c>
      <c r="I23" s="40">
        <v>10</v>
      </c>
      <c r="J23" s="37">
        <f t="shared" si="1"/>
        <v>41.795918367346935</v>
      </c>
      <c r="K23" s="41"/>
      <c r="L23" s="35" t="s">
        <v>29</v>
      </c>
    </row>
    <row r="24" spans="1:12" s="104" customFormat="1" ht="24" customHeight="1">
      <c r="A24" s="101"/>
      <c r="B24" s="105" t="s">
        <v>12</v>
      </c>
      <c r="C24" s="106"/>
      <c r="D24" s="111">
        <f>SUM(D13:D23)</f>
        <v>482</v>
      </c>
      <c r="E24" s="87"/>
      <c r="F24" s="41"/>
      <c r="G24" s="41">
        <f>SUM(G13:G23)</f>
        <v>2943</v>
      </c>
      <c r="H24" s="41">
        <f>SUM(H13:H23)</f>
        <v>27148</v>
      </c>
      <c r="I24" s="41">
        <f>SUM(I13:I23)</f>
        <v>108</v>
      </c>
      <c r="J24" s="49">
        <f>SUM(J13:J23)</f>
        <v>610.1381228397089</v>
      </c>
      <c r="K24" s="41"/>
      <c r="L24" s="107"/>
    </row>
    <row r="25" spans="2:9" ht="18" customHeight="1">
      <c r="B25" s="192"/>
      <c r="C25" s="192"/>
      <c r="D25" s="192"/>
      <c r="E25" s="192"/>
      <c r="F25" s="192"/>
      <c r="G25" s="192"/>
      <c r="H25" s="192"/>
      <c r="I25" s="192"/>
    </row>
    <row r="26" spans="1:12" s="4" customFormat="1" ht="24" customHeight="1">
      <c r="A26" s="94"/>
      <c r="B26" s="67" t="s">
        <v>1</v>
      </c>
      <c r="C26" s="67"/>
      <c r="D26" s="68"/>
      <c r="E26" s="64"/>
      <c r="F26" s="64"/>
      <c r="G26" s="64" t="s">
        <v>2</v>
      </c>
      <c r="H26" s="64"/>
      <c r="I26" s="64"/>
      <c r="J26" s="64"/>
      <c r="K26" s="56"/>
      <c r="L26" s="52"/>
    </row>
    <row r="27" spans="1:12" s="4" customFormat="1" ht="34.5" customHeight="1">
      <c r="A27" s="94"/>
      <c r="B27" s="69" t="s">
        <v>30</v>
      </c>
      <c r="C27" s="70"/>
      <c r="D27" s="70"/>
      <c r="E27" s="70"/>
      <c r="F27" s="65"/>
      <c r="G27" s="65" t="s">
        <v>44</v>
      </c>
      <c r="H27" s="65"/>
      <c r="I27" s="65"/>
      <c r="J27" s="65"/>
      <c r="K27" s="58"/>
      <c r="L27" s="52"/>
    </row>
    <row r="28" spans="1:12" s="4" customFormat="1" ht="15" customHeight="1">
      <c r="A28" s="94"/>
      <c r="B28" s="2"/>
      <c r="C28" s="7"/>
      <c r="D28" s="59"/>
      <c r="E28" s="59"/>
      <c r="F28" s="60"/>
      <c r="G28" s="60"/>
      <c r="H28" s="60"/>
      <c r="I28" s="60"/>
      <c r="J28" s="60"/>
      <c r="K28" s="3"/>
      <c r="L28" s="1"/>
    </row>
    <row r="29" ht="18" customHeight="1"/>
    <row r="30" spans="1:12" s="4" customFormat="1" ht="15" customHeight="1">
      <c r="A30" s="94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1:12" s="4" customFormat="1" ht="15" customHeight="1">
      <c r="A32" s="94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1:12" s="4" customFormat="1" ht="15" customHeight="1">
      <c r="A33" s="94"/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1:12" s="4" customFormat="1" ht="12" customHeight="1">
      <c r="A34" s="94"/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2" s="52" customFormat="1" ht="22.5" customHeight="1">
      <c r="A41" s="74"/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9">
    <mergeCell ref="C5:L5"/>
    <mergeCell ref="B25:I25"/>
    <mergeCell ref="B7:B12"/>
    <mergeCell ref="J7:J12"/>
    <mergeCell ref="C6:K6"/>
    <mergeCell ref="K7:K12"/>
    <mergeCell ref="G7:G12"/>
    <mergeCell ref="H7:H12"/>
    <mergeCell ref="F7:F12"/>
    <mergeCell ref="A7:A12"/>
    <mergeCell ref="B1:M1"/>
    <mergeCell ref="B3:M3"/>
    <mergeCell ref="B4:M4"/>
    <mergeCell ref="L7:L12"/>
    <mergeCell ref="I7:I12"/>
    <mergeCell ref="C7:C12"/>
    <mergeCell ref="D7:D12"/>
    <mergeCell ref="E7:E12"/>
    <mergeCell ref="A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Normal="104" zoomScaleSheetLayoutView="100" zoomScalePageLayoutView="0" workbookViewId="0" topLeftCell="A10">
      <selection activeCell="J24" sqref="J24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7" customFormat="1" ht="15.75" customHeight="1">
      <c r="A1" s="92"/>
      <c r="B1" s="155" t="s">
        <v>45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2" s="27" customFormat="1" ht="15">
      <c r="A2" s="157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3" s="27" customFormat="1" ht="15.75" customHeight="1">
      <c r="A3" s="92"/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7" customFormat="1" ht="66" customHeight="1">
      <c r="A4" s="92"/>
      <c r="B4" s="159" t="s">
        <v>51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s="20" customFormat="1" ht="16.5" customHeight="1">
      <c r="A5" s="90"/>
      <c r="B5" s="18" t="s">
        <v>76</v>
      </c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9" t="s">
        <v>26</v>
      </c>
    </row>
    <row r="6" spans="2:12" ht="18" customHeight="1" thickBot="1">
      <c r="B6" s="16"/>
      <c r="C6" s="166" t="s">
        <v>19</v>
      </c>
      <c r="D6" s="166"/>
      <c r="E6" s="166"/>
      <c r="F6" s="166"/>
      <c r="G6" s="166"/>
      <c r="H6" s="166"/>
      <c r="I6" s="166"/>
      <c r="J6" s="166"/>
      <c r="K6" s="166"/>
      <c r="L6" s="32" t="s">
        <v>121</v>
      </c>
    </row>
    <row r="7" spans="1:12" ht="16.5" customHeight="1">
      <c r="A7" s="133" t="s">
        <v>74</v>
      </c>
      <c r="B7" s="128" t="s">
        <v>5</v>
      </c>
      <c r="C7" s="175" t="s">
        <v>7</v>
      </c>
      <c r="D7" s="176" t="s">
        <v>8</v>
      </c>
      <c r="E7" s="139" t="s">
        <v>20</v>
      </c>
      <c r="F7" s="175" t="s">
        <v>9</v>
      </c>
      <c r="G7" s="145" t="s">
        <v>18</v>
      </c>
      <c r="H7" s="179" t="s">
        <v>11</v>
      </c>
      <c r="I7" s="128" t="s">
        <v>13</v>
      </c>
      <c r="J7" s="139" t="s">
        <v>10</v>
      </c>
      <c r="K7" s="167" t="s">
        <v>4</v>
      </c>
      <c r="L7" s="170" t="s">
        <v>6</v>
      </c>
    </row>
    <row r="8" spans="1:12" ht="16.5" customHeight="1">
      <c r="A8" s="133"/>
      <c r="B8" s="164"/>
      <c r="C8" s="171"/>
      <c r="D8" s="177"/>
      <c r="E8" s="140"/>
      <c r="F8" s="171"/>
      <c r="G8" s="146"/>
      <c r="H8" s="180"/>
      <c r="I8" s="173"/>
      <c r="J8" s="140"/>
      <c r="K8" s="168"/>
      <c r="L8" s="171"/>
    </row>
    <row r="9" spans="1:12" ht="16.5" customHeight="1">
      <c r="A9" s="133"/>
      <c r="B9" s="164"/>
      <c r="C9" s="171"/>
      <c r="D9" s="177"/>
      <c r="E9" s="140"/>
      <c r="F9" s="171"/>
      <c r="G9" s="146"/>
      <c r="H9" s="180"/>
      <c r="I9" s="173"/>
      <c r="J9" s="140"/>
      <c r="K9" s="168"/>
      <c r="L9" s="171"/>
    </row>
    <row r="10" spans="1:12" ht="16.5" customHeight="1">
      <c r="A10" s="133"/>
      <c r="B10" s="164"/>
      <c r="C10" s="171"/>
      <c r="D10" s="177"/>
      <c r="E10" s="140"/>
      <c r="F10" s="171"/>
      <c r="G10" s="146"/>
      <c r="H10" s="180"/>
      <c r="I10" s="173"/>
      <c r="J10" s="140"/>
      <c r="K10" s="168"/>
      <c r="L10" s="171"/>
    </row>
    <row r="11" spans="1:12" ht="16.5" customHeight="1">
      <c r="A11" s="133"/>
      <c r="B11" s="164"/>
      <c r="C11" s="171"/>
      <c r="D11" s="177"/>
      <c r="E11" s="140"/>
      <c r="F11" s="171"/>
      <c r="G11" s="146"/>
      <c r="H11" s="180"/>
      <c r="I11" s="173"/>
      <c r="J11" s="140"/>
      <c r="K11" s="168"/>
      <c r="L11" s="171"/>
    </row>
    <row r="12" spans="1:12" ht="16.5" customHeight="1">
      <c r="A12" s="134"/>
      <c r="B12" s="165"/>
      <c r="C12" s="172"/>
      <c r="D12" s="178"/>
      <c r="E12" s="140"/>
      <c r="F12" s="172"/>
      <c r="G12" s="146"/>
      <c r="H12" s="181"/>
      <c r="I12" s="174"/>
      <c r="J12" s="140"/>
      <c r="K12" s="169"/>
      <c r="L12" s="172"/>
    </row>
    <row r="13" spans="1:12" s="4" customFormat="1" ht="22.5" customHeight="1">
      <c r="A13" s="93">
        <v>1</v>
      </c>
      <c r="B13" s="42" t="s">
        <v>16</v>
      </c>
      <c r="C13" s="33">
        <v>2002</v>
      </c>
      <c r="D13" s="33">
        <v>62</v>
      </c>
      <c r="E13" s="34">
        <v>1</v>
      </c>
      <c r="F13" s="40">
        <v>16</v>
      </c>
      <c r="G13" s="40">
        <v>202</v>
      </c>
      <c r="H13" s="40">
        <f>G13*F13</f>
        <v>3232</v>
      </c>
      <c r="I13" s="40">
        <v>8</v>
      </c>
      <c r="J13" s="37">
        <f aca="true" t="shared" si="0" ref="J13:J23">(F13*G13)/D13</f>
        <v>52.12903225806452</v>
      </c>
      <c r="K13" s="41"/>
      <c r="L13" s="35" t="s">
        <v>15</v>
      </c>
    </row>
    <row r="14" spans="1:12" s="4" customFormat="1" ht="22.5" customHeight="1">
      <c r="A14" s="93">
        <v>2</v>
      </c>
      <c r="B14" s="42" t="s">
        <v>37</v>
      </c>
      <c r="C14" s="33">
        <v>2001</v>
      </c>
      <c r="D14" s="43">
        <v>82</v>
      </c>
      <c r="E14" s="34">
        <v>2</v>
      </c>
      <c r="F14" s="40">
        <v>16</v>
      </c>
      <c r="G14" s="40">
        <v>273</v>
      </c>
      <c r="H14" s="40">
        <f aca="true" t="shared" si="1" ref="H14:H23">G14*F14</f>
        <v>4368</v>
      </c>
      <c r="I14" s="40">
        <v>10</v>
      </c>
      <c r="J14" s="37">
        <f t="shared" si="0"/>
        <v>53.26829268292683</v>
      </c>
      <c r="K14" s="41"/>
      <c r="L14" s="35" t="s">
        <v>15</v>
      </c>
    </row>
    <row r="15" spans="1:12" s="4" customFormat="1" ht="23.25" customHeight="1">
      <c r="A15" s="93">
        <v>3</v>
      </c>
      <c r="B15" s="42" t="s">
        <v>38</v>
      </c>
      <c r="C15" s="43">
        <v>2002</v>
      </c>
      <c r="D15" s="43">
        <v>62</v>
      </c>
      <c r="E15" s="34">
        <v>1</v>
      </c>
      <c r="F15" s="48">
        <v>16</v>
      </c>
      <c r="G15" s="48">
        <v>296</v>
      </c>
      <c r="H15" s="40">
        <f t="shared" si="1"/>
        <v>4736</v>
      </c>
      <c r="I15" s="40">
        <v>10</v>
      </c>
      <c r="J15" s="37">
        <f t="shared" si="0"/>
        <v>76.38709677419355</v>
      </c>
      <c r="K15" s="41"/>
      <c r="L15" s="35" t="s">
        <v>15</v>
      </c>
    </row>
    <row r="16" spans="1:12" s="4" customFormat="1" ht="23.25" customHeight="1">
      <c r="A16" s="93">
        <v>4</v>
      </c>
      <c r="B16" s="42" t="s">
        <v>78</v>
      </c>
      <c r="C16" s="33">
        <v>2005</v>
      </c>
      <c r="D16" s="33">
        <v>58</v>
      </c>
      <c r="E16" s="34">
        <v>2</v>
      </c>
      <c r="F16" s="40">
        <v>8</v>
      </c>
      <c r="G16" s="40">
        <v>259</v>
      </c>
      <c r="H16" s="40">
        <f t="shared" si="1"/>
        <v>2072</v>
      </c>
      <c r="I16" s="40">
        <v>10</v>
      </c>
      <c r="J16" s="37">
        <f t="shared" si="0"/>
        <v>35.724137931034484</v>
      </c>
      <c r="K16" s="41"/>
      <c r="L16" s="35" t="s">
        <v>15</v>
      </c>
    </row>
    <row r="17" spans="1:12" s="4" customFormat="1" ht="23.25" customHeight="1">
      <c r="A17" s="93">
        <v>5</v>
      </c>
      <c r="B17" s="42" t="s">
        <v>62</v>
      </c>
      <c r="C17" s="33">
        <v>2008</v>
      </c>
      <c r="D17" s="33">
        <v>41</v>
      </c>
      <c r="E17" s="34">
        <v>2</v>
      </c>
      <c r="F17" s="40">
        <v>6</v>
      </c>
      <c r="G17" s="40">
        <v>280</v>
      </c>
      <c r="H17" s="40">
        <f t="shared" si="1"/>
        <v>1680</v>
      </c>
      <c r="I17" s="40">
        <v>10</v>
      </c>
      <c r="J17" s="37">
        <f t="shared" si="0"/>
        <v>40.97560975609756</v>
      </c>
      <c r="K17" s="41"/>
      <c r="L17" s="35" t="s">
        <v>15</v>
      </c>
    </row>
    <row r="18" spans="1:12" s="4" customFormat="1" ht="21" customHeight="1">
      <c r="A18" s="93">
        <v>6</v>
      </c>
      <c r="B18" s="42" t="s">
        <v>47</v>
      </c>
      <c r="C18" s="33">
        <v>2007</v>
      </c>
      <c r="D18" s="43">
        <v>48</v>
      </c>
      <c r="E18" s="34">
        <v>1</v>
      </c>
      <c r="F18" s="40">
        <v>12</v>
      </c>
      <c r="G18" s="40">
        <v>204</v>
      </c>
      <c r="H18" s="40">
        <f t="shared" si="1"/>
        <v>2448</v>
      </c>
      <c r="I18" s="40">
        <v>10</v>
      </c>
      <c r="J18" s="37">
        <f t="shared" si="0"/>
        <v>51</v>
      </c>
      <c r="K18" s="41"/>
      <c r="L18" s="35" t="s">
        <v>15</v>
      </c>
    </row>
    <row r="19" spans="1:12" s="4" customFormat="1" ht="23.25" customHeight="1">
      <c r="A19" s="93">
        <v>7</v>
      </c>
      <c r="B19" s="42" t="s">
        <v>79</v>
      </c>
      <c r="C19" s="33">
        <v>2010</v>
      </c>
      <c r="D19" s="33">
        <v>31</v>
      </c>
      <c r="E19" s="34">
        <v>2</v>
      </c>
      <c r="F19" s="40">
        <v>6</v>
      </c>
      <c r="G19" s="40">
        <v>231</v>
      </c>
      <c r="H19" s="40">
        <f t="shared" si="1"/>
        <v>1386</v>
      </c>
      <c r="I19" s="40">
        <v>10</v>
      </c>
      <c r="J19" s="37">
        <f t="shared" si="0"/>
        <v>44.70967741935484</v>
      </c>
      <c r="K19" s="41"/>
      <c r="L19" s="35" t="s">
        <v>15</v>
      </c>
    </row>
    <row r="20" spans="1:12" s="4" customFormat="1" ht="23.25" customHeight="1">
      <c r="A20" s="93">
        <v>8</v>
      </c>
      <c r="B20" s="42" t="s">
        <v>61</v>
      </c>
      <c r="C20" s="33">
        <v>2005</v>
      </c>
      <c r="D20" s="33">
        <v>40</v>
      </c>
      <c r="E20" s="34">
        <v>2</v>
      </c>
      <c r="F20" s="40">
        <v>12</v>
      </c>
      <c r="G20" s="40">
        <v>223</v>
      </c>
      <c r="H20" s="40">
        <f t="shared" si="1"/>
        <v>2676</v>
      </c>
      <c r="I20" s="40">
        <v>10</v>
      </c>
      <c r="J20" s="37">
        <f t="shared" si="0"/>
        <v>66.9</v>
      </c>
      <c r="K20" s="41"/>
      <c r="L20" s="35" t="s">
        <v>15</v>
      </c>
    </row>
    <row r="21" spans="1:12" ht="23.25" customHeight="1">
      <c r="A21" s="93">
        <v>9</v>
      </c>
      <c r="B21" s="42" t="s">
        <v>80</v>
      </c>
      <c r="C21" s="33">
        <v>1997</v>
      </c>
      <c r="D21" s="33">
        <v>64</v>
      </c>
      <c r="E21" s="34">
        <v>3</v>
      </c>
      <c r="F21" s="40">
        <v>16</v>
      </c>
      <c r="G21" s="40">
        <v>293</v>
      </c>
      <c r="H21" s="40">
        <f t="shared" si="1"/>
        <v>4688</v>
      </c>
      <c r="I21" s="40">
        <v>10</v>
      </c>
      <c r="J21" s="37">
        <f t="shared" si="0"/>
        <v>73.25</v>
      </c>
      <c r="K21" s="41"/>
      <c r="L21" s="35" t="s">
        <v>15</v>
      </c>
    </row>
    <row r="22" spans="1:12" ht="23.25" customHeight="1">
      <c r="A22" s="93">
        <v>10</v>
      </c>
      <c r="B22" s="42" t="s">
        <v>17</v>
      </c>
      <c r="C22" s="33">
        <v>1998</v>
      </c>
      <c r="D22" s="33">
        <v>56</v>
      </c>
      <c r="E22" s="34">
        <v>3</v>
      </c>
      <c r="F22" s="40">
        <v>16</v>
      </c>
      <c r="G22" s="40">
        <v>266</v>
      </c>
      <c r="H22" s="40">
        <f t="shared" si="1"/>
        <v>4256</v>
      </c>
      <c r="I22" s="40">
        <v>10</v>
      </c>
      <c r="J22" s="37">
        <f t="shared" si="0"/>
        <v>76</v>
      </c>
      <c r="K22" s="41"/>
      <c r="L22" s="35" t="s">
        <v>15</v>
      </c>
    </row>
    <row r="23" spans="1:12" s="4" customFormat="1" ht="23.25" customHeight="1">
      <c r="A23" s="93">
        <v>11</v>
      </c>
      <c r="B23" s="42" t="s">
        <v>81</v>
      </c>
      <c r="C23" s="33">
        <v>1992</v>
      </c>
      <c r="D23" s="33">
        <v>107</v>
      </c>
      <c r="E23" s="34"/>
      <c r="F23" s="40">
        <v>24</v>
      </c>
      <c r="G23" s="40">
        <v>174</v>
      </c>
      <c r="H23" s="40">
        <f t="shared" si="1"/>
        <v>4176</v>
      </c>
      <c r="I23" s="40">
        <v>10</v>
      </c>
      <c r="J23" s="37">
        <f t="shared" si="0"/>
        <v>39.02803738317757</v>
      </c>
      <c r="K23" s="41"/>
      <c r="L23" s="35" t="s">
        <v>15</v>
      </c>
    </row>
    <row r="24" spans="1:12" s="17" customFormat="1" ht="24" customHeight="1">
      <c r="A24" s="95"/>
      <c r="B24" s="105" t="s">
        <v>12</v>
      </c>
      <c r="C24" s="46"/>
      <c r="D24" s="111">
        <f>SUM(D13:D23)</f>
        <v>651</v>
      </c>
      <c r="E24" s="87"/>
      <c r="F24" s="41"/>
      <c r="G24" s="41">
        <f>SUM(G13:G23)</f>
        <v>2701</v>
      </c>
      <c r="H24" s="41">
        <f>SUM(H13:H23)</f>
        <v>35718</v>
      </c>
      <c r="I24" s="41">
        <f>SUM(I13:I23)</f>
        <v>108</v>
      </c>
      <c r="J24" s="49">
        <f>SUM(J13:J23)</f>
        <v>609.3718842048494</v>
      </c>
      <c r="K24" s="41"/>
      <c r="L24" s="107"/>
    </row>
    <row r="25" ht="18" customHeight="1"/>
    <row r="26" spans="1:12" s="4" customFormat="1" ht="24" customHeight="1">
      <c r="A26" s="94"/>
      <c r="B26" s="67" t="s">
        <v>1</v>
      </c>
      <c r="C26" s="67"/>
      <c r="D26" s="68"/>
      <c r="E26" s="64"/>
      <c r="F26" s="64"/>
      <c r="G26" s="64" t="s">
        <v>2</v>
      </c>
      <c r="H26" s="64"/>
      <c r="I26" s="64"/>
      <c r="J26" s="64"/>
      <c r="K26" s="14"/>
      <c r="L26" s="5"/>
    </row>
    <row r="27" spans="1:12" s="4" customFormat="1" ht="34.5" customHeight="1">
      <c r="A27" s="94"/>
      <c r="B27" s="69" t="s">
        <v>30</v>
      </c>
      <c r="C27" s="70"/>
      <c r="D27" s="70"/>
      <c r="E27" s="70"/>
      <c r="F27" s="65"/>
      <c r="G27" s="65" t="s">
        <v>44</v>
      </c>
      <c r="H27" s="65"/>
      <c r="I27" s="65"/>
      <c r="J27" s="65"/>
      <c r="K27" s="15"/>
      <c r="L27" s="5"/>
    </row>
    <row r="28" spans="1:12" s="4" customFormat="1" ht="15" customHeight="1">
      <c r="A28" s="94"/>
      <c r="B28" s="2"/>
      <c r="C28" s="9"/>
      <c r="D28" s="10"/>
      <c r="E28" s="10"/>
      <c r="F28" s="11"/>
      <c r="G28" s="11"/>
      <c r="H28" s="11"/>
      <c r="I28" s="11"/>
      <c r="J28" s="11"/>
      <c r="K28" s="3"/>
      <c r="L28" s="1"/>
    </row>
    <row r="29" ht="18" customHeight="1"/>
    <row r="30" spans="1:12" s="4" customFormat="1" ht="15" customHeight="1">
      <c r="A30" s="94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1:12" s="4" customFormat="1" ht="15" customHeight="1">
      <c r="A32" s="94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1:12" s="4" customFormat="1" ht="15" customHeight="1">
      <c r="A33" s="94"/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1:12" s="4" customFormat="1" ht="12" customHeight="1">
      <c r="A34" s="94"/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2" s="5" customFormat="1" ht="22.5" customHeight="1">
      <c r="A41" s="12"/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8">
    <mergeCell ref="A7:A12"/>
    <mergeCell ref="J7:J12"/>
    <mergeCell ref="C6:K6"/>
    <mergeCell ref="K7:K12"/>
    <mergeCell ref="E7:E12"/>
    <mergeCell ref="F7:F12"/>
    <mergeCell ref="G7:G12"/>
    <mergeCell ref="H7:H12"/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Normal="90" zoomScaleSheetLayoutView="100" zoomScalePageLayoutView="0" workbookViewId="0" topLeftCell="A10">
      <selection activeCell="L7" sqref="L7:L12"/>
    </sheetView>
  </sheetViews>
  <sheetFormatPr defaultColWidth="8.00390625" defaultRowHeight="15.75"/>
  <cols>
    <col min="1" max="1" width="4.375" style="96" customWidth="1"/>
    <col min="2" max="2" width="24.25390625" style="2" customWidth="1"/>
    <col min="3" max="3" width="7.00390625" style="1" customWidth="1"/>
    <col min="4" max="4" width="8.50390625" style="1" customWidth="1"/>
    <col min="5" max="5" width="5.50390625" style="1" customWidth="1"/>
    <col min="6" max="7" width="6.375" style="1" customWidth="1"/>
    <col min="8" max="8" width="8.75390625" style="1" customWidth="1"/>
    <col min="9" max="9" width="11.125" style="1" customWidth="1"/>
    <col min="10" max="10" width="9.1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3" s="27" customFormat="1" ht="15.75" customHeight="1">
      <c r="A1" s="97"/>
      <c r="B1" s="155" t="s">
        <v>45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7" customFormat="1" ht="15">
      <c r="A2" s="92"/>
      <c r="B2" s="157" t="s">
        <v>77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27" customFormat="1" ht="15.75" customHeight="1">
      <c r="A3" s="97"/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7" customFormat="1" ht="66" customHeight="1">
      <c r="A4" s="98"/>
      <c r="B4" s="185" t="s">
        <v>52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</row>
    <row r="5" spans="1:13" s="20" customFormat="1" ht="33" customHeight="1">
      <c r="A5" s="99"/>
      <c r="B5" s="18" t="s">
        <v>76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9"/>
    </row>
    <row r="6" spans="2:12" ht="38.25" customHeight="1">
      <c r="B6" s="16"/>
      <c r="C6" s="166" t="s">
        <v>27</v>
      </c>
      <c r="D6" s="166"/>
      <c r="E6" s="166"/>
      <c r="F6" s="166"/>
      <c r="G6" s="166"/>
      <c r="H6" s="166"/>
      <c r="I6" s="166"/>
      <c r="J6" s="166"/>
      <c r="K6" s="166"/>
      <c r="L6" s="32" t="s">
        <v>50</v>
      </c>
    </row>
    <row r="7" spans="1:12" ht="16.5" customHeight="1">
      <c r="A7" s="182" t="s">
        <v>74</v>
      </c>
      <c r="B7" s="173" t="s">
        <v>5</v>
      </c>
      <c r="C7" s="183" t="s">
        <v>7</v>
      </c>
      <c r="D7" s="177" t="s">
        <v>8</v>
      </c>
      <c r="E7" s="180" t="s">
        <v>20</v>
      </c>
      <c r="F7" s="183" t="s">
        <v>9</v>
      </c>
      <c r="G7" s="184" t="s">
        <v>18</v>
      </c>
      <c r="H7" s="184" t="s">
        <v>11</v>
      </c>
      <c r="I7" s="173" t="s">
        <v>13</v>
      </c>
      <c r="J7" s="180" t="s">
        <v>10</v>
      </c>
      <c r="K7" s="168" t="s">
        <v>4</v>
      </c>
      <c r="L7" s="171" t="s">
        <v>6</v>
      </c>
    </row>
    <row r="8" spans="1:12" ht="16.5" customHeight="1">
      <c r="A8" s="182"/>
      <c r="B8" s="164"/>
      <c r="C8" s="171"/>
      <c r="D8" s="177"/>
      <c r="E8" s="180"/>
      <c r="F8" s="171"/>
      <c r="G8" s="184"/>
      <c r="H8" s="180"/>
      <c r="I8" s="173"/>
      <c r="J8" s="180"/>
      <c r="K8" s="168"/>
      <c r="L8" s="171"/>
    </row>
    <row r="9" spans="1:12" ht="16.5" customHeight="1">
      <c r="A9" s="182"/>
      <c r="B9" s="164"/>
      <c r="C9" s="171"/>
      <c r="D9" s="177"/>
      <c r="E9" s="180"/>
      <c r="F9" s="171"/>
      <c r="G9" s="184"/>
      <c r="H9" s="180"/>
      <c r="I9" s="173"/>
      <c r="J9" s="180"/>
      <c r="K9" s="168"/>
      <c r="L9" s="171"/>
    </row>
    <row r="10" spans="1:12" ht="16.5" customHeight="1">
      <c r="A10" s="182"/>
      <c r="B10" s="164"/>
      <c r="C10" s="171"/>
      <c r="D10" s="177"/>
      <c r="E10" s="180"/>
      <c r="F10" s="171"/>
      <c r="G10" s="184"/>
      <c r="H10" s="180"/>
      <c r="I10" s="173"/>
      <c r="J10" s="180"/>
      <c r="K10" s="168"/>
      <c r="L10" s="171"/>
    </row>
    <row r="11" spans="1:12" ht="16.5" customHeight="1">
      <c r="A11" s="182"/>
      <c r="B11" s="164"/>
      <c r="C11" s="171"/>
      <c r="D11" s="177"/>
      <c r="E11" s="180"/>
      <c r="F11" s="171"/>
      <c r="G11" s="184"/>
      <c r="H11" s="180"/>
      <c r="I11" s="173"/>
      <c r="J11" s="180"/>
      <c r="K11" s="168"/>
      <c r="L11" s="171"/>
    </row>
    <row r="12" spans="1:12" ht="16.5" customHeight="1">
      <c r="A12" s="182"/>
      <c r="B12" s="164"/>
      <c r="C12" s="171"/>
      <c r="D12" s="177"/>
      <c r="E12" s="180"/>
      <c r="F12" s="171"/>
      <c r="G12" s="184"/>
      <c r="H12" s="180"/>
      <c r="I12" s="173"/>
      <c r="J12" s="180"/>
      <c r="K12" s="168"/>
      <c r="L12" s="171"/>
    </row>
    <row r="13" spans="1:12" s="4" customFormat="1" ht="22.5" customHeight="1">
      <c r="A13" s="100">
        <v>1</v>
      </c>
      <c r="B13" s="42" t="s">
        <v>28</v>
      </c>
      <c r="C13" s="33">
        <v>2004</v>
      </c>
      <c r="D13" s="33">
        <v>27</v>
      </c>
      <c r="E13" s="34" t="s">
        <v>21</v>
      </c>
      <c r="F13" s="40">
        <v>6</v>
      </c>
      <c r="G13" s="40">
        <v>225</v>
      </c>
      <c r="H13" s="40">
        <f>G13*F13</f>
        <v>1350</v>
      </c>
      <c r="I13" s="40">
        <v>8</v>
      </c>
      <c r="J13" s="37">
        <f>(F13*G13)/D13</f>
        <v>50</v>
      </c>
      <c r="K13" s="41"/>
      <c r="L13" s="35" t="s">
        <v>14</v>
      </c>
    </row>
    <row r="14" spans="1:12" s="4" customFormat="1" ht="22.5" customHeight="1">
      <c r="A14" s="100">
        <v>2</v>
      </c>
      <c r="B14" s="42" t="s">
        <v>105</v>
      </c>
      <c r="C14" s="33">
        <v>2006</v>
      </c>
      <c r="D14" s="33">
        <v>31</v>
      </c>
      <c r="E14" s="34"/>
      <c r="F14" s="40">
        <v>6</v>
      </c>
      <c r="G14" s="40">
        <v>260</v>
      </c>
      <c r="H14" s="40">
        <f aca="true" t="shared" si="0" ref="H14:H23">G14*F14</f>
        <v>1560</v>
      </c>
      <c r="I14" s="40">
        <v>10</v>
      </c>
      <c r="J14" s="37">
        <f aca="true" t="shared" si="1" ref="J14:J23">(F14*G14)/D14</f>
        <v>50.32258064516129</v>
      </c>
      <c r="K14" s="41"/>
      <c r="L14" s="35" t="s">
        <v>31</v>
      </c>
    </row>
    <row r="15" spans="1:12" s="4" customFormat="1" ht="21.75" customHeight="1" thickBot="1">
      <c r="A15" s="100">
        <v>3</v>
      </c>
      <c r="B15" s="118" t="s">
        <v>119</v>
      </c>
      <c r="C15" s="120">
        <v>2002</v>
      </c>
      <c r="D15" s="120">
        <v>55</v>
      </c>
      <c r="E15" s="34"/>
      <c r="F15" s="120">
        <v>8</v>
      </c>
      <c r="G15" s="40">
        <v>229</v>
      </c>
      <c r="H15" s="40">
        <f t="shared" si="0"/>
        <v>1832</v>
      </c>
      <c r="I15" s="40">
        <v>10</v>
      </c>
      <c r="J15" s="37">
        <f t="shared" si="1"/>
        <v>33.30909090909091</v>
      </c>
      <c r="K15" s="41"/>
      <c r="L15" s="35" t="s">
        <v>40</v>
      </c>
    </row>
    <row r="16" spans="1:12" s="4" customFormat="1" ht="22.5" customHeight="1">
      <c r="A16" s="100">
        <v>4</v>
      </c>
      <c r="B16" s="42" t="s">
        <v>120</v>
      </c>
      <c r="C16" s="33">
        <v>2010</v>
      </c>
      <c r="D16" s="33">
        <v>34</v>
      </c>
      <c r="E16" s="34"/>
      <c r="F16" s="40">
        <v>6</v>
      </c>
      <c r="G16" s="40">
        <v>249</v>
      </c>
      <c r="H16" s="40">
        <f t="shared" si="0"/>
        <v>1494</v>
      </c>
      <c r="I16" s="40">
        <v>10</v>
      </c>
      <c r="J16" s="37">
        <f t="shared" si="1"/>
        <v>43.94117647058823</v>
      </c>
      <c r="K16" s="41"/>
      <c r="L16" s="35" t="s">
        <v>14</v>
      </c>
    </row>
    <row r="17" spans="1:12" s="4" customFormat="1" ht="22.5" customHeight="1">
      <c r="A17" s="100">
        <v>5</v>
      </c>
      <c r="B17" s="42" t="s">
        <v>42</v>
      </c>
      <c r="C17" s="33">
        <v>2005</v>
      </c>
      <c r="D17" s="33">
        <v>34</v>
      </c>
      <c r="E17" s="34"/>
      <c r="F17" s="40">
        <v>8</v>
      </c>
      <c r="G17" s="40">
        <v>234</v>
      </c>
      <c r="H17" s="40">
        <f t="shared" si="0"/>
        <v>1872</v>
      </c>
      <c r="I17" s="40">
        <v>10</v>
      </c>
      <c r="J17" s="37">
        <f t="shared" si="1"/>
        <v>55.05882352941177</v>
      </c>
      <c r="K17" s="41"/>
      <c r="L17" s="35" t="s">
        <v>14</v>
      </c>
    </row>
    <row r="18" spans="1:12" s="4" customFormat="1" ht="23.25" customHeight="1">
      <c r="A18" s="100">
        <v>6</v>
      </c>
      <c r="B18" s="42" t="s">
        <v>73</v>
      </c>
      <c r="C18" s="33">
        <v>2005</v>
      </c>
      <c r="D18" s="33">
        <v>53</v>
      </c>
      <c r="E18" s="34"/>
      <c r="F18" s="40">
        <v>12</v>
      </c>
      <c r="G18" s="40">
        <v>234</v>
      </c>
      <c r="H18" s="40">
        <f t="shared" si="0"/>
        <v>2808</v>
      </c>
      <c r="I18" s="40">
        <v>10</v>
      </c>
      <c r="J18" s="37">
        <f t="shared" si="1"/>
        <v>52.9811320754717</v>
      </c>
      <c r="K18" s="41"/>
      <c r="L18" s="35" t="s">
        <v>14</v>
      </c>
    </row>
    <row r="19" spans="1:12" s="4" customFormat="1" ht="21.75" customHeight="1" thickBot="1">
      <c r="A19" s="100">
        <v>7</v>
      </c>
      <c r="B19" s="42" t="s">
        <v>35</v>
      </c>
      <c r="C19" s="33">
        <v>2005</v>
      </c>
      <c r="D19" s="33">
        <v>76</v>
      </c>
      <c r="E19" s="34"/>
      <c r="F19" s="40">
        <v>16</v>
      </c>
      <c r="G19" s="40">
        <v>225</v>
      </c>
      <c r="H19" s="40">
        <f t="shared" si="0"/>
        <v>3600</v>
      </c>
      <c r="I19" s="40">
        <v>10</v>
      </c>
      <c r="J19" s="37">
        <f t="shared" si="1"/>
        <v>47.36842105263158</v>
      </c>
      <c r="K19" s="41"/>
      <c r="L19" s="35" t="s">
        <v>14</v>
      </c>
    </row>
    <row r="20" spans="1:12" s="4" customFormat="1" ht="23.25" customHeight="1" thickBot="1">
      <c r="A20" s="100">
        <v>8</v>
      </c>
      <c r="B20" s="117" t="s">
        <v>66</v>
      </c>
      <c r="C20" s="122">
        <v>2000</v>
      </c>
      <c r="D20" s="119">
        <v>29</v>
      </c>
      <c r="E20" s="34"/>
      <c r="F20" s="40">
        <v>4</v>
      </c>
      <c r="G20" s="40">
        <v>325</v>
      </c>
      <c r="H20" s="40">
        <f t="shared" si="0"/>
        <v>1300</v>
      </c>
      <c r="I20" s="40">
        <v>10</v>
      </c>
      <c r="J20" s="37">
        <f t="shared" si="1"/>
        <v>44.827586206896555</v>
      </c>
      <c r="K20" s="41"/>
      <c r="L20" s="35" t="s">
        <v>40</v>
      </c>
    </row>
    <row r="21" spans="1:12" s="4" customFormat="1" ht="23.25" customHeight="1" thickBot="1">
      <c r="A21" s="100">
        <v>9</v>
      </c>
      <c r="B21" s="118" t="s">
        <v>67</v>
      </c>
      <c r="C21" s="123">
        <v>2008</v>
      </c>
      <c r="D21" s="120">
        <v>31</v>
      </c>
      <c r="E21" s="34"/>
      <c r="F21" s="40">
        <v>6</v>
      </c>
      <c r="G21" s="40">
        <v>269</v>
      </c>
      <c r="H21" s="40">
        <f t="shared" si="0"/>
        <v>1614</v>
      </c>
      <c r="I21" s="40">
        <v>10</v>
      </c>
      <c r="J21" s="37">
        <f t="shared" si="1"/>
        <v>52.064516129032256</v>
      </c>
      <c r="K21" s="41"/>
      <c r="L21" s="35" t="s">
        <v>40</v>
      </c>
    </row>
    <row r="22" spans="1:12" s="4" customFormat="1" ht="23.25" customHeight="1">
      <c r="A22" s="100">
        <v>10</v>
      </c>
      <c r="B22" s="42" t="s">
        <v>133</v>
      </c>
      <c r="C22" s="46">
        <v>1989</v>
      </c>
      <c r="D22" s="33">
        <v>83</v>
      </c>
      <c r="E22" s="34"/>
      <c r="F22" s="121">
        <v>16</v>
      </c>
      <c r="G22" s="40">
        <v>100</v>
      </c>
      <c r="H22" s="40">
        <f t="shared" si="0"/>
        <v>1600</v>
      </c>
      <c r="I22" s="40">
        <v>5</v>
      </c>
      <c r="J22" s="37">
        <f t="shared" si="1"/>
        <v>19.27710843373494</v>
      </c>
      <c r="K22" s="41"/>
      <c r="L22" s="35" t="s">
        <v>14</v>
      </c>
    </row>
    <row r="23" spans="1:12" s="4" customFormat="1" ht="23.25" customHeight="1">
      <c r="A23" s="100">
        <v>11</v>
      </c>
      <c r="B23" s="42" t="s">
        <v>34</v>
      </c>
      <c r="C23" s="46">
        <v>2004</v>
      </c>
      <c r="D23" s="33">
        <v>31</v>
      </c>
      <c r="E23" s="34"/>
      <c r="F23" s="40">
        <v>12</v>
      </c>
      <c r="G23" s="40">
        <v>392</v>
      </c>
      <c r="H23" s="40">
        <f t="shared" si="0"/>
        <v>4704</v>
      </c>
      <c r="I23" s="40">
        <v>15</v>
      </c>
      <c r="J23" s="37">
        <f t="shared" si="1"/>
        <v>151.74193548387098</v>
      </c>
      <c r="K23" s="41"/>
      <c r="L23" s="35" t="s">
        <v>14</v>
      </c>
    </row>
    <row r="24" spans="1:12" s="104" customFormat="1" ht="26.25" customHeight="1">
      <c r="A24" s="108"/>
      <c r="B24" s="105" t="s">
        <v>12</v>
      </c>
      <c r="C24" s="106"/>
      <c r="D24" s="111">
        <f>SUM(D13:D23)</f>
        <v>484</v>
      </c>
      <c r="E24" s="87"/>
      <c r="F24" s="41"/>
      <c r="G24" s="41">
        <f>SUM(G13:G23)</f>
        <v>2742</v>
      </c>
      <c r="H24" s="41">
        <f>SUM(H13:H23)</f>
        <v>23734</v>
      </c>
      <c r="I24" s="41">
        <f>SUM(I13:I23)</f>
        <v>108</v>
      </c>
      <c r="J24" s="49">
        <f>SUM(J13:J23)</f>
        <v>600.8923709358902</v>
      </c>
      <c r="K24" s="41"/>
      <c r="L24" s="107"/>
    </row>
    <row r="26" spans="2:12" ht="24" customHeight="1">
      <c r="B26" s="67" t="s">
        <v>1</v>
      </c>
      <c r="C26" s="67"/>
      <c r="D26" s="68"/>
      <c r="E26" s="64"/>
      <c r="F26" s="64"/>
      <c r="G26" s="64" t="s">
        <v>2</v>
      </c>
      <c r="H26" s="64"/>
      <c r="I26" s="64"/>
      <c r="J26" s="64"/>
      <c r="K26" s="14"/>
      <c r="L26" s="5"/>
    </row>
    <row r="27" spans="2:12" ht="29.25" customHeight="1">
      <c r="B27" s="69" t="s">
        <v>30</v>
      </c>
      <c r="C27" s="70"/>
      <c r="D27" s="70"/>
      <c r="E27" s="70"/>
      <c r="F27" s="65"/>
      <c r="G27" s="65" t="s">
        <v>44</v>
      </c>
      <c r="H27" s="65"/>
      <c r="I27" s="65"/>
      <c r="J27" s="65"/>
      <c r="K27" s="15"/>
      <c r="L27" s="5"/>
    </row>
  </sheetData>
  <sheetProtection/>
  <mergeCells count="18">
    <mergeCell ref="J7:J12"/>
    <mergeCell ref="C6:K6"/>
    <mergeCell ref="K7:K12"/>
    <mergeCell ref="C5:L5"/>
    <mergeCell ref="L7:L12"/>
    <mergeCell ref="B1:M1"/>
    <mergeCell ref="B3:M3"/>
    <mergeCell ref="B4:M4"/>
    <mergeCell ref="B2:M2"/>
    <mergeCell ref="A7:A12"/>
    <mergeCell ref="I7:I12"/>
    <mergeCell ref="C7:C12"/>
    <mergeCell ref="D7:D12"/>
    <mergeCell ref="E7:E12"/>
    <mergeCell ref="F7:F12"/>
    <mergeCell ref="G7:G12"/>
    <mergeCell ref="H7:H12"/>
    <mergeCell ref="B7:B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Normal="104" zoomScaleSheetLayoutView="100" zoomScalePageLayoutView="0" workbookViewId="0" topLeftCell="A10">
      <selection activeCell="D24" sqref="D24"/>
    </sheetView>
  </sheetViews>
  <sheetFormatPr defaultColWidth="8.00390625" defaultRowHeight="15.75"/>
  <cols>
    <col min="1" max="1" width="3.125" style="2" customWidth="1"/>
    <col min="2" max="2" width="24.25390625" style="2" customWidth="1"/>
    <col min="3" max="3" width="7.00390625" style="1" customWidth="1"/>
    <col min="4" max="4" width="8.75390625" style="1" customWidth="1"/>
    <col min="5" max="5" width="5.50390625" style="1" customWidth="1"/>
    <col min="6" max="7" width="6.125" style="1" customWidth="1"/>
    <col min="8" max="8" width="9.25390625" style="1" customWidth="1"/>
    <col min="9" max="9" width="11.125" style="1" customWidth="1"/>
    <col min="10" max="10" width="7.75390625" style="1" customWidth="1"/>
    <col min="11" max="11" width="4.375" style="3" customWidth="1"/>
    <col min="12" max="12" width="20.375" style="1" customWidth="1"/>
    <col min="13" max="16384" width="8.00390625" style="1" customWidth="1"/>
  </cols>
  <sheetData>
    <row r="1" spans="1:13" s="27" customFormat="1" ht="15.75" customHeight="1">
      <c r="A1" s="92"/>
      <c r="B1" s="155" t="s">
        <v>45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2" s="27" customFormat="1" ht="15">
      <c r="A2" s="157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3" s="27" customFormat="1" ht="15.75" customHeight="1">
      <c r="A3" s="92"/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7" customFormat="1" ht="66" customHeight="1">
      <c r="A4" s="92"/>
      <c r="B4" s="159" t="s">
        <v>52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2:12" ht="33.75" customHeight="1">
      <c r="B5" s="18" t="s">
        <v>76</v>
      </c>
      <c r="C5" s="189"/>
      <c r="D5" s="189"/>
      <c r="E5" s="189"/>
      <c r="F5" s="189"/>
      <c r="G5" s="189"/>
      <c r="H5" s="189"/>
      <c r="I5" s="189"/>
      <c r="J5" s="189"/>
      <c r="K5" s="189"/>
      <c r="L5" s="25" t="s">
        <v>26</v>
      </c>
    </row>
    <row r="6" spans="2:12" ht="36" customHeight="1" thickBot="1">
      <c r="B6" s="16"/>
      <c r="C6" s="166" t="s">
        <v>41</v>
      </c>
      <c r="D6" s="166"/>
      <c r="E6" s="166"/>
      <c r="F6" s="166"/>
      <c r="G6" s="166"/>
      <c r="H6" s="166"/>
      <c r="I6" s="166"/>
      <c r="J6" s="166"/>
      <c r="K6" s="166"/>
      <c r="L6" s="32" t="s">
        <v>71</v>
      </c>
    </row>
    <row r="7" spans="1:12" ht="16.5" customHeight="1">
      <c r="A7" s="133" t="s">
        <v>74</v>
      </c>
      <c r="B7" s="190" t="s">
        <v>5</v>
      </c>
      <c r="C7" s="136" t="s">
        <v>7</v>
      </c>
      <c r="D7" s="148" t="s">
        <v>8</v>
      </c>
      <c r="E7" s="139" t="s">
        <v>20</v>
      </c>
      <c r="F7" s="136" t="s">
        <v>9</v>
      </c>
      <c r="G7" s="145" t="s">
        <v>18</v>
      </c>
      <c r="H7" s="145" t="s">
        <v>11</v>
      </c>
      <c r="I7" s="160" t="s">
        <v>13</v>
      </c>
      <c r="J7" s="139" t="s">
        <v>10</v>
      </c>
      <c r="K7" s="151" t="s">
        <v>4</v>
      </c>
      <c r="L7" s="163" t="s">
        <v>6</v>
      </c>
    </row>
    <row r="8" spans="1:12" ht="16.5" customHeight="1">
      <c r="A8" s="133"/>
      <c r="B8" s="191"/>
      <c r="C8" s="137"/>
      <c r="D8" s="149"/>
      <c r="E8" s="140"/>
      <c r="F8" s="137"/>
      <c r="G8" s="146"/>
      <c r="H8" s="140"/>
      <c r="I8" s="161"/>
      <c r="J8" s="140"/>
      <c r="K8" s="152"/>
      <c r="L8" s="129"/>
    </row>
    <row r="9" spans="1:12" ht="16.5" customHeight="1">
      <c r="A9" s="133"/>
      <c r="B9" s="191"/>
      <c r="C9" s="137"/>
      <c r="D9" s="149"/>
      <c r="E9" s="140"/>
      <c r="F9" s="137"/>
      <c r="G9" s="146"/>
      <c r="H9" s="140"/>
      <c r="I9" s="161"/>
      <c r="J9" s="140"/>
      <c r="K9" s="152"/>
      <c r="L9" s="129"/>
    </row>
    <row r="10" spans="1:12" ht="16.5" customHeight="1">
      <c r="A10" s="133"/>
      <c r="B10" s="191"/>
      <c r="C10" s="137"/>
      <c r="D10" s="149"/>
      <c r="E10" s="140"/>
      <c r="F10" s="137"/>
      <c r="G10" s="146"/>
      <c r="H10" s="140"/>
      <c r="I10" s="161"/>
      <c r="J10" s="140"/>
      <c r="K10" s="152"/>
      <c r="L10" s="129"/>
    </row>
    <row r="11" spans="1:12" ht="16.5" customHeight="1">
      <c r="A11" s="133"/>
      <c r="B11" s="191"/>
      <c r="C11" s="137"/>
      <c r="D11" s="149"/>
      <c r="E11" s="140"/>
      <c r="F11" s="137"/>
      <c r="G11" s="146"/>
      <c r="H11" s="140"/>
      <c r="I11" s="161"/>
      <c r="J11" s="140"/>
      <c r="K11" s="152"/>
      <c r="L11" s="129"/>
    </row>
    <row r="12" spans="1:12" ht="16.5" customHeight="1">
      <c r="A12" s="134"/>
      <c r="B12" s="191"/>
      <c r="C12" s="137"/>
      <c r="D12" s="149"/>
      <c r="E12" s="140"/>
      <c r="F12" s="137"/>
      <c r="G12" s="146"/>
      <c r="H12" s="140"/>
      <c r="I12" s="161"/>
      <c r="J12" s="140"/>
      <c r="K12" s="152"/>
      <c r="L12" s="129"/>
    </row>
    <row r="13" spans="1:12" s="4" customFormat="1" ht="23.25" customHeight="1">
      <c r="A13" s="93">
        <v>1</v>
      </c>
      <c r="B13" s="124" t="s">
        <v>129</v>
      </c>
      <c r="C13" s="125">
        <v>2008</v>
      </c>
      <c r="D13" s="82">
        <v>43</v>
      </c>
      <c r="E13" s="34"/>
      <c r="F13" s="82">
        <v>6</v>
      </c>
      <c r="G13" s="40">
        <v>223</v>
      </c>
      <c r="H13" s="40">
        <f>G13*F13</f>
        <v>1338</v>
      </c>
      <c r="I13" s="40">
        <v>8</v>
      </c>
      <c r="J13" s="37">
        <f>(F13*G13)/D13</f>
        <v>31.11627906976744</v>
      </c>
      <c r="K13" s="41"/>
      <c r="L13" s="35" t="s">
        <v>40</v>
      </c>
    </row>
    <row r="14" spans="1:12" s="4" customFormat="1" ht="23.25" customHeight="1">
      <c r="A14" s="93">
        <v>2</v>
      </c>
      <c r="B14" s="126" t="s">
        <v>65</v>
      </c>
      <c r="C14" s="125">
        <v>2006</v>
      </c>
      <c r="D14" s="82">
        <v>50</v>
      </c>
      <c r="E14" s="34"/>
      <c r="F14" s="82">
        <v>12</v>
      </c>
      <c r="G14" s="40">
        <v>341</v>
      </c>
      <c r="H14" s="40">
        <f aca="true" t="shared" si="0" ref="H14:H23">G14*F14</f>
        <v>4092</v>
      </c>
      <c r="I14" s="40">
        <v>10</v>
      </c>
      <c r="J14" s="37">
        <f aca="true" t="shared" si="1" ref="J14:J23">(F14*G14)/D14</f>
        <v>81.84</v>
      </c>
      <c r="K14" s="41"/>
      <c r="L14" s="35" t="s">
        <v>40</v>
      </c>
    </row>
    <row r="15" spans="1:12" s="4" customFormat="1" ht="23.25" customHeight="1">
      <c r="A15" s="93">
        <v>3</v>
      </c>
      <c r="B15" s="124" t="s">
        <v>126</v>
      </c>
      <c r="C15" s="125">
        <v>2007</v>
      </c>
      <c r="D15" s="82">
        <v>40</v>
      </c>
      <c r="E15" s="34"/>
      <c r="F15" s="82">
        <v>8</v>
      </c>
      <c r="G15" s="40">
        <v>280</v>
      </c>
      <c r="H15" s="40">
        <f t="shared" si="0"/>
        <v>2240</v>
      </c>
      <c r="I15" s="40">
        <v>10</v>
      </c>
      <c r="J15" s="37">
        <f t="shared" si="1"/>
        <v>56</v>
      </c>
      <c r="K15" s="41"/>
      <c r="L15" s="35" t="s">
        <v>40</v>
      </c>
    </row>
    <row r="16" spans="1:12" s="4" customFormat="1" ht="22.5" customHeight="1">
      <c r="A16" s="93">
        <v>4</v>
      </c>
      <c r="B16" s="126" t="s">
        <v>64</v>
      </c>
      <c r="C16" s="125">
        <v>2007</v>
      </c>
      <c r="D16" s="82">
        <v>44</v>
      </c>
      <c r="E16" s="34"/>
      <c r="F16" s="82">
        <v>8</v>
      </c>
      <c r="G16" s="40">
        <v>287</v>
      </c>
      <c r="H16" s="40">
        <f t="shared" si="0"/>
        <v>2296</v>
      </c>
      <c r="I16" s="40">
        <v>10</v>
      </c>
      <c r="J16" s="37">
        <f t="shared" si="1"/>
        <v>52.18181818181818</v>
      </c>
      <c r="K16" s="41"/>
      <c r="L16" s="35" t="s">
        <v>40</v>
      </c>
    </row>
    <row r="17" spans="1:12" s="4" customFormat="1" ht="23.25" customHeight="1">
      <c r="A17" s="93">
        <v>5</v>
      </c>
      <c r="B17" s="124" t="s">
        <v>125</v>
      </c>
      <c r="C17" s="125">
        <v>2004</v>
      </c>
      <c r="D17" s="82">
        <v>48</v>
      </c>
      <c r="E17" s="34"/>
      <c r="F17" s="82">
        <v>8</v>
      </c>
      <c r="G17" s="40">
        <v>240</v>
      </c>
      <c r="H17" s="40">
        <f t="shared" si="0"/>
        <v>1920</v>
      </c>
      <c r="I17" s="40">
        <v>10</v>
      </c>
      <c r="J17" s="37">
        <f t="shared" si="1"/>
        <v>40</v>
      </c>
      <c r="K17" s="41"/>
      <c r="L17" s="35" t="s">
        <v>40</v>
      </c>
    </row>
    <row r="18" spans="1:12" s="4" customFormat="1" ht="21" customHeight="1">
      <c r="A18" s="93">
        <v>6</v>
      </c>
      <c r="B18" s="124" t="s">
        <v>39</v>
      </c>
      <c r="C18" s="125">
        <v>2001</v>
      </c>
      <c r="D18" s="82">
        <v>60</v>
      </c>
      <c r="E18" s="34"/>
      <c r="F18" s="82">
        <v>12</v>
      </c>
      <c r="G18" s="40">
        <v>284</v>
      </c>
      <c r="H18" s="40">
        <f t="shared" si="0"/>
        <v>3408</v>
      </c>
      <c r="I18" s="40">
        <v>10</v>
      </c>
      <c r="J18" s="37">
        <f t="shared" si="1"/>
        <v>56.8</v>
      </c>
      <c r="K18" s="41"/>
      <c r="L18" s="35" t="s">
        <v>40</v>
      </c>
    </row>
    <row r="19" spans="1:12" s="4" customFormat="1" ht="21" customHeight="1">
      <c r="A19" s="93">
        <v>7</v>
      </c>
      <c r="B19" s="124" t="s">
        <v>48</v>
      </c>
      <c r="C19" s="125">
        <v>2005</v>
      </c>
      <c r="D19" s="82">
        <v>37</v>
      </c>
      <c r="E19" s="34"/>
      <c r="F19" s="82">
        <v>8</v>
      </c>
      <c r="G19" s="40">
        <v>248</v>
      </c>
      <c r="H19" s="40">
        <f t="shared" si="0"/>
        <v>1984</v>
      </c>
      <c r="I19" s="40">
        <v>10</v>
      </c>
      <c r="J19" s="37">
        <f t="shared" si="1"/>
        <v>53.62162162162162</v>
      </c>
      <c r="K19" s="41"/>
      <c r="L19" s="35" t="s">
        <v>40</v>
      </c>
    </row>
    <row r="20" spans="1:12" s="4" customFormat="1" ht="22.5" customHeight="1">
      <c r="A20" s="93">
        <v>8</v>
      </c>
      <c r="B20" s="124" t="s">
        <v>128</v>
      </c>
      <c r="C20" s="125">
        <v>2010</v>
      </c>
      <c r="D20" s="82">
        <v>32</v>
      </c>
      <c r="E20" s="34"/>
      <c r="F20" s="82">
        <v>6</v>
      </c>
      <c r="G20" s="40">
        <v>264</v>
      </c>
      <c r="H20" s="40">
        <f t="shared" si="0"/>
        <v>1584</v>
      </c>
      <c r="I20" s="40">
        <v>10</v>
      </c>
      <c r="J20" s="37">
        <f t="shared" si="1"/>
        <v>49.5</v>
      </c>
      <c r="K20" s="41"/>
      <c r="L20" s="35" t="s">
        <v>40</v>
      </c>
    </row>
    <row r="21" spans="1:12" s="4" customFormat="1" ht="21" customHeight="1">
      <c r="A21" s="93">
        <v>9</v>
      </c>
      <c r="B21" s="124" t="s">
        <v>127</v>
      </c>
      <c r="C21" s="125">
        <v>2001</v>
      </c>
      <c r="D21" s="82">
        <v>54</v>
      </c>
      <c r="E21" s="34"/>
      <c r="F21" s="82">
        <v>12</v>
      </c>
      <c r="G21" s="40">
        <v>125</v>
      </c>
      <c r="H21" s="40">
        <f t="shared" si="0"/>
        <v>1500</v>
      </c>
      <c r="I21" s="40">
        <v>10</v>
      </c>
      <c r="J21" s="37">
        <f t="shared" si="1"/>
        <v>27.77777777777778</v>
      </c>
      <c r="K21" s="41"/>
      <c r="L21" s="35" t="s">
        <v>40</v>
      </c>
    </row>
    <row r="22" spans="1:12" s="4" customFormat="1" ht="21" customHeight="1">
      <c r="A22" s="93">
        <v>10</v>
      </c>
      <c r="B22" s="124" t="s">
        <v>130</v>
      </c>
      <c r="C22" s="125">
        <v>2010</v>
      </c>
      <c r="D22" s="82">
        <v>30</v>
      </c>
      <c r="E22" s="34"/>
      <c r="F22" s="82">
        <v>4</v>
      </c>
      <c r="G22" s="40">
        <v>126</v>
      </c>
      <c r="H22" s="40">
        <f t="shared" si="0"/>
        <v>504</v>
      </c>
      <c r="I22" s="40">
        <v>10</v>
      </c>
      <c r="J22" s="37">
        <f t="shared" si="1"/>
        <v>16.8</v>
      </c>
      <c r="K22" s="41"/>
      <c r="L22" s="35" t="s">
        <v>40</v>
      </c>
    </row>
    <row r="23" spans="1:12" s="4" customFormat="1" ht="22.5" customHeight="1">
      <c r="A23" s="93">
        <v>11</v>
      </c>
      <c r="B23" s="124" t="s">
        <v>131</v>
      </c>
      <c r="C23" s="125">
        <v>2006</v>
      </c>
      <c r="D23" s="82">
        <v>29</v>
      </c>
      <c r="E23" s="34"/>
      <c r="F23" s="82">
        <v>4</v>
      </c>
      <c r="G23" s="40">
        <v>435</v>
      </c>
      <c r="H23" s="40">
        <f t="shared" si="0"/>
        <v>1740</v>
      </c>
      <c r="I23" s="40">
        <v>10</v>
      </c>
      <c r="J23" s="37">
        <f t="shared" si="1"/>
        <v>60</v>
      </c>
      <c r="K23" s="41"/>
      <c r="L23" s="35" t="s">
        <v>40</v>
      </c>
    </row>
    <row r="24" spans="1:12" s="104" customFormat="1" ht="26.25" customHeight="1">
      <c r="A24" s="101"/>
      <c r="B24" s="105" t="s">
        <v>12</v>
      </c>
      <c r="C24" s="106"/>
      <c r="D24" s="111">
        <f>SUM(D13:D23)</f>
        <v>467</v>
      </c>
      <c r="E24" s="87"/>
      <c r="F24" s="41"/>
      <c r="G24" s="41">
        <f>SUM(G13:G23)</f>
        <v>2853</v>
      </c>
      <c r="H24" s="41">
        <f>SUM(H13:H23)</f>
        <v>22606</v>
      </c>
      <c r="I24" s="41">
        <f>SUM(I13:I23)</f>
        <v>108</v>
      </c>
      <c r="J24" s="49">
        <f>SUM(J13:J23)</f>
        <v>525.637496650985</v>
      </c>
      <c r="K24" s="41"/>
      <c r="L24" s="107"/>
    </row>
    <row r="25" spans="2:12" ht="21" customHeight="1">
      <c r="B25" s="6"/>
      <c r="C25" s="75"/>
      <c r="D25" s="76"/>
      <c r="E25" s="77"/>
      <c r="F25" s="75"/>
      <c r="G25" s="75"/>
      <c r="H25" s="8"/>
      <c r="I25" s="8"/>
      <c r="J25" s="8"/>
      <c r="K25" s="13"/>
      <c r="L25" s="5"/>
    </row>
    <row r="26" spans="1:12" s="4" customFormat="1" ht="21" customHeight="1">
      <c r="A26" s="94"/>
      <c r="B26" s="67" t="s">
        <v>1</v>
      </c>
      <c r="C26" s="67"/>
      <c r="D26" s="68"/>
      <c r="E26" s="64"/>
      <c r="F26" s="64"/>
      <c r="G26" s="64" t="s">
        <v>2</v>
      </c>
      <c r="H26" s="64"/>
      <c r="I26" s="64"/>
      <c r="J26" s="64"/>
      <c r="K26" s="14"/>
      <c r="L26" s="5"/>
    </row>
    <row r="27" spans="1:12" s="4" customFormat="1" ht="34.5" customHeight="1">
      <c r="A27" s="94"/>
      <c r="B27" s="69" t="s">
        <v>30</v>
      </c>
      <c r="C27" s="70"/>
      <c r="D27" s="70"/>
      <c r="E27" s="70"/>
      <c r="F27" s="65"/>
      <c r="G27" s="65" t="s">
        <v>44</v>
      </c>
      <c r="H27" s="65"/>
      <c r="I27" s="65"/>
      <c r="J27" s="65"/>
      <c r="K27" s="15"/>
      <c r="L27" s="5"/>
    </row>
    <row r="28" spans="1:12" s="4" customFormat="1" ht="15" customHeight="1">
      <c r="A28" s="94"/>
      <c r="B28" s="2"/>
      <c r="C28" s="9"/>
      <c r="D28" s="10"/>
      <c r="E28" s="10"/>
      <c r="F28" s="11"/>
      <c r="G28" s="11"/>
      <c r="H28" s="11"/>
      <c r="I28" s="11"/>
      <c r="J28" s="11"/>
      <c r="K28" s="3"/>
      <c r="L28" s="1"/>
    </row>
    <row r="29" ht="18" customHeight="1"/>
    <row r="30" spans="1:12" s="4" customFormat="1" ht="15" customHeight="1">
      <c r="A30" s="94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1:12" s="4" customFormat="1" ht="15" customHeight="1">
      <c r="A32" s="94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1:12" s="4" customFormat="1" ht="15" customHeight="1">
      <c r="A33" s="94"/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1:12" s="4" customFormat="1" ht="12" customHeight="1">
      <c r="A34" s="94"/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2" s="5" customFormat="1" ht="22.5" customHeight="1">
      <c r="A41" s="12"/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8">
    <mergeCell ref="A7:A12"/>
    <mergeCell ref="I7:I12"/>
    <mergeCell ref="C7:C12"/>
    <mergeCell ref="D7:D12"/>
    <mergeCell ref="L7:L12"/>
    <mergeCell ref="B7:B12"/>
    <mergeCell ref="J7:J12"/>
    <mergeCell ref="C6:K6"/>
    <mergeCell ref="K7:K12"/>
    <mergeCell ref="E7:E12"/>
    <mergeCell ref="F7:F12"/>
    <mergeCell ref="G7:G12"/>
    <mergeCell ref="H7:H12"/>
    <mergeCell ref="B1:M1"/>
    <mergeCell ref="B3:M3"/>
    <mergeCell ref="B4:M4"/>
    <mergeCell ref="C5:K5"/>
    <mergeCell ref="A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Normal="104" zoomScaleSheetLayoutView="100" zoomScalePageLayoutView="0" workbookViewId="0" topLeftCell="A10">
      <selection activeCell="C6" sqref="C6:K6"/>
    </sheetView>
  </sheetViews>
  <sheetFormatPr defaultColWidth="8.00390625" defaultRowHeight="15.75"/>
  <cols>
    <col min="1" max="1" width="3.125" style="1" customWidth="1"/>
    <col min="2" max="2" width="29.00390625" style="2" customWidth="1"/>
    <col min="3" max="3" width="7.00390625" style="1" customWidth="1"/>
    <col min="4" max="4" width="8.75390625" style="1" customWidth="1"/>
    <col min="5" max="5" width="5.50390625" style="1" customWidth="1"/>
    <col min="6" max="7" width="6.125" style="1" customWidth="1"/>
    <col min="8" max="8" width="9.25390625" style="1" customWidth="1"/>
    <col min="9" max="9" width="11.125" style="1" customWidth="1"/>
    <col min="10" max="10" width="7.75390625" style="1" customWidth="1"/>
    <col min="11" max="11" width="4.375" style="3" customWidth="1"/>
    <col min="12" max="12" width="20.375" style="1" customWidth="1"/>
    <col min="13" max="16384" width="8.00390625" style="1" customWidth="1"/>
  </cols>
  <sheetData>
    <row r="1" spans="2:13" s="27" customFormat="1" ht="15.75" customHeight="1">
      <c r="B1" s="155" t="s">
        <v>45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7" customFormat="1" ht="15">
      <c r="A2" s="92"/>
      <c r="B2" s="157" t="s">
        <v>77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s="27" customFormat="1" ht="15.75" customHeight="1"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3" s="27" customFormat="1" ht="66" customHeight="1">
      <c r="B4" s="159" t="s">
        <v>52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2:13" s="20" customFormat="1" ht="33" customHeight="1">
      <c r="B5" s="18" t="s">
        <v>76</v>
      </c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9" t="s">
        <v>26</v>
      </c>
    </row>
    <row r="6" spans="2:12" ht="36" customHeight="1" thickBot="1">
      <c r="B6" s="16"/>
      <c r="C6" s="166" t="s">
        <v>163</v>
      </c>
      <c r="D6" s="166"/>
      <c r="E6" s="166"/>
      <c r="F6" s="166"/>
      <c r="G6" s="166"/>
      <c r="H6" s="166"/>
      <c r="I6" s="166"/>
      <c r="J6" s="166"/>
      <c r="K6" s="166"/>
      <c r="L6" s="32" t="s">
        <v>123</v>
      </c>
    </row>
    <row r="7" spans="1:12" ht="16.5" customHeight="1">
      <c r="A7" s="133" t="s">
        <v>74</v>
      </c>
      <c r="B7" s="190" t="s">
        <v>5</v>
      </c>
      <c r="C7" s="136" t="s">
        <v>7</v>
      </c>
      <c r="D7" s="148" t="s">
        <v>8</v>
      </c>
      <c r="E7" s="139" t="s">
        <v>20</v>
      </c>
      <c r="F7" s="136" t="s">
        <v>9</v>
      </c>
      <c r="G7" s="145" t="s">
        <v>18</v>
      </c>
      <c r="H7" s="145" t="s">
        <v>11</v>
      </c>
      <c r="I7" s="160" t="s">
        <v>13</v>
      </c>
      <c r="J7" s="139" t="s">
        <v>10</v>
      </c>
      <c r="K7" s="151" t="s">
        <v>4</v>
      </c>
      <c r="L7" s="163" t="s">
        <v>6</v>
      </c>
    </row>
    <row r="8" spans="1:12" ht="16.5" customHeight="1">
      <c r="A8" s="133"/>
      <c r="B8" s="191"/>
      <c r="C8" s="137"/>
      <c r="D8" s="149"/>
      <c r="E8" s="140"/>
      <c r="F8" s="137"/>
      <c r="G8" s="146"/>
      <c r="H8" s="140"/>
      <c r="I8" s="161"/>
      <c r="J8" s="140"/>
      <c r="K8" s="152"/>
      <c r="L8" s="129"/>
    </row>
    <row r="9" spans="1:12" ht="16.5" customHeight="1">
      <c r="A9" s="133"/>
      <c r="B9" s="191"/>
      <c r="C9" s="137"/>
      <c r="D9" s="149"/>
      <c r="E9" s="140"/>
      <c r="F9" s="137"/>
      <c r="G9" s="146"/>
      <c r="H9" s="140"/>
      <c r="I9" s="161"/>
      <c r="J9" s="140"/>
      <c r="K9" s="152"/>
      <c r="L9" s="129"/>
    </row>
    <row r="10" spans="1:12" ht="16.5" customHeight="1">
      <c r="A10" s="133"/>
      <c r="B10" s="191"/>
      <c r="C10" s="137"/>
      <c r="D10" s="149"/>
      <c r="E10" s="140"/>
      <c r="F10" s="137"/>
      <c r="G10" s="146"/>
      <c r="H10" s="140"/>
      <c r="I10" s="161"/>
      <c r="J10" s="140"/>
      <c r="K10" s="152"/>
      <c r="L10" s="129"/>
    </row>
    <row r="11" spans="1:12" ht="16.5" customHeight="1">
      <c r="A11" s="133"/>
      <c r="B11" s="191"/>
      <c r="C11" s="137"/>
      <c r="D11" s="149"/>
      <c r="E11" s="140"/>
      <c r="F11" s="137"/>
      <c r="G11" s="146"/>
      <c r="H11" s="140"/>
      <c r="I11" s="161"/>
      <c r="J11" s="140"/>
      <c r="K11" s="152"/>
      <c r="L11" s="129"/>
    </row>
    <row r="12" spans="1:12" ht="16.5" customHeight="1" thickBot="1">
      <c r="A12" s="133"/>
      <c r="B12" s="191"/>
      <c r="C12" s="137"/>
      <c r="D12" s="149"/>
      <c r="E12" s="140"/>
      <c r="F12" s="137"/>
      <c r="G12" s="146"/>
      <c r="H12" s="140"/>
      <c r="I12" s="161"/>
      <c r="J12" s="140"/>
      <c r="K12" s="153"/>
      <c r="L12" s="130"/>
    </row>
    <row r="13" spans="1:12" s="4" customFormat="1" ht="22.5" customHeight="1">
      <c r="A13" s="85">
        <v>1</v>
      </c>
      <c r="B13" s="113" t="s">
        <v>93</v>
      </c>
      <c r="C13" s="116">
        <v>2004</v>
      </c>
      <c r="D13" s="116">
        <v>52</v>
      </c>
      <c r="E13" s="34"/>
      <c r="F13" s="82">
        <v>8</v>
      </c>
      <c r="G13" s="40">
        <v>204</v>
      </c>
      <c r="H13" s="40">
        <f>G13*F13</f>
        <v>1632</v>
      </c>
      <c r="I13" s="40">
        <v>8</v>
      </c>
      <c r="J13" s="37">
        <f aca="true" t="shared" si="0" ref="J13:J23">(F13*G13)/D13</f>
        <v>31.384615384615383</v>
      </c>
      <c r="K13" s="38"/>
      <c r="L13" s="35" t="s">
        <v>104</v>
      </c>
    </row>
    <row r="14" spans="1:12" s="4" customFormat="1" ht="21.75" customHeight="1">
      <c r="A14" s="85">
        <v>2</v>
      </c>
      <c r="B14" s="113" t="s">
        <v>94</v>
      </c>
      <c r="C14" s="116">
        <v>2005</v>
      </c>
      <c r="D14" s="116">
        <v>40</v>
      </c>
      <c r="E14" s="34"/>
      <c r="F14" s="82">
        <v>8</v>
      </c>
      <c r="G14" s="40">
        <v>205</v>
      </c>
      <c r="H14" s="40">
        <f aca="true" t="shared" si="1" ref="H14:H23">G14*F14</f>
        <v>1640</v>
      </c>
      <c r="I14" s="40">
        <v>10</v>
      </c>
      <c r="J14" s="37">
        <f t="shared" si="0"/>
        <v>41</v>
      </c>
      <c r="K14" s="38"/>
      <c r="L14" s="35" t="s">
        <v>104</v>
      </c>
    </row>
    <row r="15" spans="1:12" s="4" customFormat="1" ht="22.5" customHeight="1">
      <c r="A15" s="85">
        <v>3</v>
      </c>
      <c r="B15" s="113" t="s">
        <v>95</v>
      </c>
      <c r="C15" s="116">
        <v>1989</v>
      </c>
      <c r="D15" s="116">
        <v>55</v>
      </c>
      <c r="E15" s="34"/>
      <c r="F15" s="82">
        <v>12</v>
      </c>
      <c r="G15" s="40">
        <v>213</v>
      </c>
      <c r="H15" s="40">
        <f t="shared" si="1"/>
        <v>2556</v>
      </c>
      <c r="I15" s="40">
        <v>10</v>
      </c>
      <c r="J15" s="37">
        <f t="shared" si="0"/>
        <v>46.472727272727276</v>
      </c>
      <c r="K15" s="38"/>
      <c r="L15" s="35" t="s">
        <v>104</v>
      </c>
    </row>
    <row r="16" spans="1:12" s="4" customFormat="1" ht="23.25" customHeight="1">
      <c r="A16" s="85">
        <v>4</v>
      </c>
      <c r="B16" s="113" t="s">
        <v>96</v>
      </c>
      <c r="C16" s="116">
        <v>2005</v>
      </c>
      <c r="D16" s="116">
        <v>43</v>
      </c>
      <c r="E16" s="34"/>
      <c r="F16" s="82">
        <v>12</v>
      </c>
      <c r="G16" s="40">
        <v>241</v>
      </c>
      <c r="H16" s="40">
        <f t="shared" si="1"/>
        <v>2892</v>
      </c>
      <c r="I16" s="40">
        <v>10</v>
      </c>
      <c r="J16" s="37">
        <f t="shared" si="0"/>
        <v>67.25581395348837</v>
      </c>
      <c r="K16" s="84"/>
      <c r="L16" s="35" t="s">
        <v>104</v>
      </c>
    </row>
    <row r="17" spans="1:12" s="4" customFormat="1" ht="21" customHeight="1">
      <c r="A17" s="85">
        <v>5</v>
      </c>
      <c r="B17" s="113" t="s">
        <v>97</v>
      </c>
      <c r="C17" s="116">
        <v>2010</v>
      </c>
      <c r="D17" s="116">
        <v>25</v>
      </c>
      <c r="E17" s="34"/>
      <c r="F17" s="82">
        <v>4</v>
      </c>
      <c r="G17" s="40">
        <v>190</v>
      </c>
      <c r="H17" s="40">
        <f t="shared" si="1"/>
        <v>760</v>
      </c>
      <c r="I17" s="40">
        <v>10</v>
      </c>
      <c r="J17" s="37">
        <f t="shared" si="0"/>
        <v>30.4</v>
      </c>
      <c r="K17" s="41"/>
      <c r="L17" s="35" t="s">
        <v>104</v>
      </c>
    </row>
    <row r="18" spans="1:12" s="4" customFormat="1" ht="21" customHeight="1">
      <c r="A18" s="85">
        <v>6</v>
      </c>
      <c r="B18" s="113" t="s">
        <v>98</v>
      </c>
      <c r="C18" s="116">
        <v>2005</v>
      </c>
      <c r="D18" s="116">
        <v>45</v>
      </c>
      <c r="E18" s="34"/>
      <c r="F18" s="82">
        <v>12</v>
      </c>
      <c r="G18" s="40">
        <v>271</v>
      </c>
      <c r="H18" s="40">
        <f t="shared" si="1"/>
        <v>3252</v>
      </c>
      <c r="I18" s="40">
        <v>10</v>
      </c>
      <c r="J18" s="37">
        <f t="shared" si="0"/>
        <v>72.26666666666667</v>
      </c>
      <c r="K18" s="41"/>
      <c r="L18" s="35" t="s">
        <v>104</v>
      </c>
    </row>
    <row r="19" spans="1:12" s="4" customFormat="1" ht="21" customHeight="1">
      <c r="A19" s="85">
        <v>7</v>
      </c>
      <c r="B19" s="113" t="s">
        <v>99</v>
      </c>
      <c r="C19" s="116">
        <v>2004</v>
      </c>
      <c r="D19" s="116">
        <v>60</v>
      </c>
      <c r="E19" s="34"/>
      <c r="F19" s="82">
        <v>8</v>
      </c>
      <c r="G19" s="40">
        <v>232</v>
      </c>
      <c r="H19" s="40">
        <f t="shared" si="1"/>
        <v>1856</v>
      </c>
      <c r="I19" s="40">
        <v>10</v>
      </c>
      <c r="J19" s="37">
        <f t="shared" si="0"/>
        <v>30.933333333333334</v>
      </c>
      <c r="K19" s="41"/>
      <c r="L19" s="35" t="s">
        <v>104</v>
      </c>
    </row>
    <row r="20" spans="1:12" s="4" customFormat="1" ht="21" customHeight="1">
      <c r="A20" s="85">
        <v>8</v>
      </c>
      <c r="B20" s="113" t="s">
        <v>100</v>
      </c>
      <c r="C20" s="116">
        <v>2003</v>
      </c>
      <c r="D20" s="116">
        <v>50</v>
      </c>
      <c r="E20" s="34"/>
      <c r="F20" s="40">
        <v>12</v>
      </c>
      <c r="G20" s="40">
        <v>213</v>
      </c>
      <c r="H20" s="40">
        <f t="shared" si="1"/>
        <v>2556</v>
      </c>
      <c r="I20" s="40">
        <v>10</v>
      </c>
      <c r="J20" s="37">
        <f t="shared" si="0"/>
        <v>51.12</v>
      </c>
      <c r="K20" s="41"/>
      <c r="L20" s="35" t="s">
        <v>104</v>
      </c>
    </row>
    <row r="21" spans="1:12" s="4" customFormat="1" ht="21" customHeight="1">
      <c r="A21" s="85">
        <v>9</v>
      </c>
      <c r="B21" s="113" t="s">
        <v>101</v>
      </c>
      <c r="C21" s="116">
        <v>2004</v>
      </c>
      <c r="D21" s="116">
        <v>61</v>
      </c>
      <c r="E21" s="34"/>
      <c r="F21" s="82">
        <v>8</v>
      </c>
      <c r="G21" s="40">
        <v>230</v>
      </c>
      <c r="H21" s="40">
        <f t="shared" si="1"/>
        <v>1840</v>
      </c>
      <c r="I21" s="40">
        <v>10</v>
      </c>
      <c r="J21" s="37">
        <f t="shared" si="0"/>
        <v>30.16393442622951</v>
      </c>
      <c r="K21" s="41"/>
      <c r="L21" s="35" t="s">
        <v>104</v>
      </c>
    </row>
    <row r="22" spans="1:12" s="4" customFormat="1" ht="21" customHeight="1">
      <c r="A22" s="85">
        <v>10</v>
      </c>
      <c r="B22" s="113" t="s">
        <v>102</v>
      </c>
      <c r="C22" s="116">
        <v>2003</v>
      </c>
      <c r="D22" s="116">
        <v>67</v>
      </c>
      <c r="E22" s="34"/>
      <c r="F22" s="82">
        <v>8</v>
      </c>
      <c r="G22" s="40">
        <v>256</v>
      </c>
      <c r="H22" s="40">
        <f t="shared" si="1"/>
        <v>2048</v>
      </c>
      <c r="I22" s="40">
        <v>10</v>
      </c>
      <c r="J22" s="37">
        <f t="shared" si="0"/>
        <v>30.567164179104477</v>
      </c>
      <c r="K22" s="41"/>
      <c r="L22" s="35" t="s">
        <v>104</v>
      </c>
    </row>
    <row r="23" spans="1:12" s="4" customFormat="1" ht="21" customHeight="1">
      <c r="A23" s="85">
        <v>11</v>
      </c>
      <c r="B23" s="113" t="s">
        <v>103</v>
      </c>
      <c r="C23" s="116">
        <v>1988</v>
      </c>
      <c r="D23" s="116">
        <v>69</v>
      </c>
      <c r="E23" s="34"/>
      <c r="F23" s="82">
        <v>16</v>
      </c>
      <c r="G23" s="40">
        <v>275</v>
      </c>
      <c r="H23" s="40">
        <f t="shared" si="1"/>
        <v>4400</v>
      </c>
      <c r="I23" s="40">
        <v>10</v>
      </c>
      <c r="J23" s="37">
        <f t="shared" si="0"/>
        <v>63.768115942028984</v>
      </c>
      <c r="K23" s="41"/>
      <c r="L23" s="35" t="s">
        <v>104</v>
      </c>
    </row>
    <row r="24" spans="1:12" s="104" customFormat="1" ht="26.25" customHeight="1" thickBot="1">
      <c r="A24" s="110"/>
      <c r="B24" s="80" t="s">
        <v>12</v>
      </c>
      <c r="C24" s="102"/>
      <c r="D24" s="112">
        <f>SUM(D13:D23)</f>
        <v>567</v>
      </c>
      <c r="E24" s="86"/>
      <c r="F24" s="81"/>
      <c r="G24" s="81">
        <f>SUM(G13:G23)</f>
        <v>2530</v>
      </c>
      <c r="H24" s="81">
        <f>SUM(H13:H23)</f>
        <v>25432</v>
      </c>
      <c r="I24" s="81">
        <f>SUM(I13:I23)</f>
        <v>108</v>
      </c>
      <c r="J24" s="83">
        <f>SUM(J13:J23)</f>
        <v>495.332371158194</v>
      </c>
      <c r="K24" s="81"/>
      <c r="L24" s="103"/>
    </row>
    <row r="25" spans="2:12" ht="21" customHeight="1">
      <c r="B25" s="91"/>
      <c r="C25" s="22"/>
      <c r="D25" s="23"/>
      <c r="E25" s="24"/>
      <c r="F25" s="22"/>
      <c r="G25" s="22"/>
      <c r="H25" s="8"/>
      <c r="I25" s="8"/>
      <c r="J25" s="8"/>
      <c r="K25" s="13"/>
      <c r="L25" s="5"/>
    </row>
    <row r="26" spans="2:12" s="4" customFormat="1" ht="21" customHeight="1">
      <c r="B26" s="67" t="s">
        <v>1</v>
      </c>
      <c r="C26" s="67"/>
      <c r="D26" s="68"/>
      <c r="E26" s="64"/>
      <c r="F26" s="64"/>
      <c r="G26" s="64" t="s">
        <v>2</v>
      </c>
      <c r="H26" s="64"/>
      <c r="I26" s="64"/>
      <c r="J26" s="64"/>
      <c r="K26" s="14"/>
      <c r="L26" s="5"/>
    </row>
    <row r="27" spans="2:12" s="4" customFormat="1" ht="34.5" customHeight="1">
      <c r="B27" s="69" t="s">
        <v>30</v>
      </c>
      <c r="C27" s="70"/>
      <c r="D27" s="70"/>
      <c r="E27" s="70"/>
      <c r="F27" s="65"/>
      <c r="G27" s="65" t="s">
        <v>44</v>
      </c>
      <c r="H27" s="65"/>
      <c r="I27" s="65"/>
      <c r="J27" s="65"/>
      <c r="K27" s="15"/>
      <c r="L27" s="5"/>
    </row>
    <row r="28" spans="2:12" s="4" customFormat="1" ht="15" customHeight="1">
      <c r="B28" s="2"/>
      <c r="C28" s="9"/>
      <c r="D28" s="10"/>
      <c r="E28" s="10"/>
      <c r="F28" s="11"/>
      <c r="G28" s="11"/>
      <c r="H28" s="11"/>
      <c r="I28" s="11"/>
      <c r="J28" s="11"/>
      <c r="K28" s="3"/>
      <c r="L28" s="1"/>
    </row>
    <row r="29" ht="18" customHeight="1"/>
    <row r="30" spans="2:12" s="4" customFormat="1" ht="15" customHeight="1"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2:12" s="4" customFormat="1" ht="15" customHeight="1"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2:12" s="4" customFormat="1" ht="15" customHeight="1"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2:12" s="4" customFormat="1" ht="12" customHeight="1"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2:12" s="5" customFormat="1" ht="22.5" customHeight="1"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8">
    <mergeCell ref="B7:B12"/>
    <mergeCell ref="I7:I12"/>
    <mergeCell ref="C7:C12"/>
    <mergeCell ref="D7:D12"/>
    <mergeCell ref="E7:E12"/>
    <mergeCell ref="F7:F12"/>
    <mergeCell ref="G7:G12"/>
    <mergeCell ref="H7:H12"/>
    <mergeCell ref="A7:A12"/>
    <mergeCell ref="J7:J12"/>
    <mergeCell ref="B1:M1"/>
    <mergeCell ref="B3:M3"/>
    <mergeCell ref="B4:M4"/>
    <mergeCell ref="C5:L5"/>
    <mergeCell ref="C6:K6"/>
    <mergeCell ref="K7:K12"/>
    <mergeCell ref="L7:L12"/>
    <mergeCell ref="B2:M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Normal="104" zoomScaleSheetLayoutView="100" zoomScalePageLayoutView="0" workbookViewId="0" topLeftCell="A10">
      <selection activeCell="C6" sqref="C6:K6"/>
    </sheetView>
  </sheetViews>
  <sheetFormatPr defaultColWidth="8.00390625" defaultRowHeight="15.75"/>
  <cols>
    <col min="1" max="1" width="3.125" style="2" customWidth="1"/>
    <col min="2" max="2" width="24.25390625" style="2" customWidth="1"/>
    <col min="3" max="3" width="7.00390625" style="1" customWidth="1"/>
    <col min="4" max="4" width="8.875" style="1" customWidth="1"/>
    <col min="5" max="5" width="5.50390625" style="1" customWidth="1"/>
    <col min="6" max="7" width="7.875" style="1" customWidth="1"/>
    <col min="8" max="8" width="8.875" style="1" customWidth="1"/>
    <col min="9" max="9" width="11.125" style="1" customWidth="1"/>
    <col min="10" max="10" width="8.625" style="1" customWidth="1"/>
    <col min="11" max="11" width="4.375" style="3" customWidth="1"/>
    <col min="12" max="12" width="18.375" style="1" customWidth="1"/>
    <col min="13" max="16384" width="8.00390625" style="1" customWidth="1"/>
  </cols>
  <sheetData>
    <row r="1" spans="1:13" s="27" customFormat="1" ht="15.75" customHeight="1">
      <c r="A1" s="92"/>
      <c r="B1" s="155" t="s">
        <v>45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7" customFormat="1" ht="15">
      <c r="A2" s="92"/>
      <c r="B2" s="157" t="s">
        <v>77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27" customFormat="1" ht="15.75" customHeight="1">
      <c r="A3" s="92"/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7" customFormat="1" ht="66" customHeight="1">
      <c r="A4" s="92"/>
      <c r="B4" s="159" t="s">
        <v>51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s="20" customFormat="1" ht="33" customHeight="1">
      <c r="A5" s="90"/>
      <c r="B5" s="18" t="s">
        <v>76</v>
      </c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9" t="s">
        <v>26</v>
      </c>
    </row>
    <row r="6" spans="2:12" ht="39.75" customHeight="1" thickBot="1">
      <c r="B6" s="16"/>
      <c r="C6" s="166" t="s">
        <v>164</v>
      </c>
      <c r="D6" s="166"/>
      <c r="E6" s="166"/>
      <c r="F6" s="166"/>
      <c r="G6" s="166"/>
      <c r="H6" s="166"/>
      <c r="I6" s="166"/>
      <c r="J6" s="166"/>
      <c r="K6" s="166"/>
      <c r="L6" s="32" t="s">
        <v>122</v>
      </c>
    </row>
    <row r="7" spans="1:12" ht="16.5" customHeight="1">
      <c r="A7" s="133" t="s">
        <v>74</v>
      </c>
      <c r="B7" s="190" t="s">
        <v>5</v>
      </c>
      <c r="C7" s="136" t="s">
        <v>7</v>
      </c>
      <c r="D7" s="148" t="s">
        <v>8</v>
      </c>
      <c r="E7" s="139" t="s">
        <v>20</v>
      </c>
      <c r="F7" s="136" t="s">
        <v>9</v>
      </c>
      <c r="G7" s="145" t="s">
        <v>18</v>
      </c>
      <c r="H7" s="145" t="s">
        <v>11</v>
      </c>
      <c r="I7" s="160" t="s">
        <v>13</v>
      </c>
      <c r="J7" s="139" t="s">
        <v>10</v>
      </c>
      <c r="K7" s="151" t="s">
        <v>4</v>
      </c>
      <c r="L7" s="163" t="s">
        <v>6</v>
      </c>
    </row>
    <row r="8" spans="1:12" ht="16.5" customHeight="1">
      <c r="A8" s="133"/>
      <c r="B8" s="191"/>
      <c r="C8" s="137"/>
      <c r="D8" s="149"/>
      <c r="E8" s="140"/>
      <c r="F8" s="137"/>
      <c r="G8" s="146"/>
      <c r="H8" s="140"/>
      <c r="I8" s="161"/>
      <c r="J8" s="140"/>
      <c r="K8" s="152"/>
      <c r="L8" s="129"/>
    </row>
    <row r="9" spans="1:12" ht="16.5" customHeight="1">
      <c r="A9" s="133"/>
      <c r="B9" s="191"/>
      <c r="C9" s="137"/>
      <c r="D9" s="149"/>
      <c r="E9" s="140"/>
      <c r="F9" s="137"/>
      <c r="G9" s="146"/>
      <c r="H9" s="140"/>
      <c r="I9" s="161"/>
      <c r="J9" s="140"/>
      <c r="K9" s="152"/>
      <c r="L9" s="129"/>
    </row>
    <row r="10" spans="1:12" ht="16.5" customHeight="1">
      <c r="A10" s="133"/>
      <c r="B10" s="191"/>
      <c r="C10" s="137"/>
      <c r="D10" s="149"/>
      <c r="E10" s="140"/>
      <c r="F10" s="137"/>
      <c r="G10" s="146"/>
      <c r="H10" s="140"/>
      <c r="I10" s="161"/>
      <c r="J10" s="140"/>
      <c r="K10" s="152"/>
      <c r="L10" s="129"/>
    </row>
    <row r="11" spans="1:12" ht="16.5" customHeight="1">
      <c r="A11" s="133"/>
      <c r="B11" s="191"/>
      <c r="C11" s="137"/>
      <c r="D11" s="149"/>
      <c r="E11" s="140"/>
      <c r="F11" s="137"/>
      <c r="G11" s="146"/>
      <c r="H11" s="140"/>
      <c r="I11" s="161"/>
      <c r="J11" s="140"/>
      <c r="K11" s="152"/>
      <c r="L11" s="129"/>
    </row>
    <row r="12" spans="1:12" ht="16.5" customHeight="1">
      <c r="A12" s="134"/>
      <c r="B12" s="191"/>
      <c r="C12" s="137"/>
      <c r="D12" s="149"/>
      <c r="E12" s="140"/>
      <c r="F12" s="137"/>
      <c r="G12" s="146"/>
      <c r="H12" s="140"/>
      <c r="I12" s="161"/>
      <c r="J12" s="140"/>
      <c r="K12" s="152"/>
      <c r="L12" s="129"/>
    </row>
    <row r="13" spans="1:12" s="4" customFormat="1" ht="21" customHeight="1">
      <c r="A13" s="93">
        <v>1</v>
      </c>
      <c r="B13" s="42" t="s">
        <v>107</v>
      </c>
      <c r="C13" s="39">
        <v>2004</v>
      </c>
      <c r="D13" s="44">
        <v>56</v>
      </c>
      <c r="E13" s="34"/>
      <c r="F13" s="40">
        <v>12</v>
      </c>
      <c r="G13" s="40">
        <v>215</v>
      </c>
      <c r="H13" s="40">
        <f>G13*F13</f>
        <v>2580</v>
      </c>
      <c r="I13" s="40">
        <v>8</v>
      </c>
      <c r="J13" s="37">
        <f aca="true" t="shared" si="0" ref="J13:J23">(F13*G13)/D13</f>
        <v>46.07142857142857</v>
      </c>
      <c r="K13" s="41"/>
      <c r="L13" s="35" t="s">
        <v>106</v>
      </c>
    </row>
    <row r="14" spans="1:12" s="4" customFormat="1" ht="23.25" customHeight="1">
      <c r="A14" s="93">
        <v>2</v>
      </c>
      <c r="B14" s="66" t="s">
        <v>108</v>
      </c>
      <c r="C14" s="36">
        <v>2004</v>
      </c>
      <c r="D14" s="47">
        <v>45</v>
      </c>
      <c r="E14" s="36"/>
      <c r="F14" s="36">
        <v>12</v>
      </c>
      <c r="G14" s="36">
        <v>199</v>
      </c>
      <c r="H14" s="40">
        <f aca="true" t="shared" si="1" ref="H14:H23">G14*F14</f>
        <v>2388</v>
      </c>
      <c r="I14" s="40">
        <v>10</v>
      </c>
      <c r="J14" s="37">
        <f t="shared" si="0"/>
        <v>53.06666666666667</v>
      </c>
      <c r="K14" s="41"/>
      <c r="L14" s="35" t="s">
        <v>106</v>
      </c>
    </row>
    <row r="15" spans="1:12" s="4" customFormat="1" ht="23.25" customHeight="1">
      <c r="A15" s="93">
        <v>3</v>
      </c>
      <c r="B15" s="66" t="s">
        <v>109</v>
      </c>
      <c r="C15" s="36">
        <v>2002</v>
      </c>
      <c r="D15" s="47">
        <v>56</v>
      </c>
      <c r="E15" s="36"/>
      <c r="F15" s="36">
        <v>12</v>
      </c>
      <c r="G15" s="40">
        <v>184</v>
      </c>
      <c r="H15" s="40">
        <f t="shared" si="1"/>
        <v>2208</v>
      </c>
      <c r="I15" s="40">
        <v>10</v>
      </c>
      <c r="J15" s="37">
        <f t="shared" si="0"/>
        <v>39.42857142857143</v>
      </c>
      <c r="K15" s="41"/>
      <c r="L15" s="35" t="s">
        <v>106</v>
      </c>
    </row>
    <row r="16" spans="1:12" s="4" customFormat="1" ht="21.75" customHeight="1">
      <c r="A16" s="93">
        <v>4</v>
      </c>
      <c r="B16" s="42" t="s">
        <v>63</v>
      </c>
      <c r="C16" s="33">
        <v>2002</v>
      </c>
      <c r="D16" s="33">
        <v>57</v>
      </c>
      <c r="E16" s="34"/>
      <c r="F16" s="40">
        <v>12</v>
      </c>
      <c r="G16" s="40">
        <v>245</v>
      </c>
      <c r="H16" s="40">
        <f t="shared" si="1"/>
        <v>2940</v>
      </c>
      <c r="I16" s="40">
        <v>10</v>
      </c>
      <c r="J16" s="37">
        <f t="shared" si="0"/>
        <v>51.578947368421055</v>
      </c>
      <c r="K16" s="41"/>
      <c r="L16" s="35" t="s">
        <v>106</v>
      </c>
    </row>
    <row r="17" spans="1:12" s="4" customFormat="1" ht="20.25" customHeight="1">
      <c r="A17" s="93">
        <v>5</v>
      </c>
      <c r="B17" s="42" t="s">
        <v>72</v>
      </c>
      <c r="C17" s="43">
        <v>2003</v>
      </c>
      <c r="D17" s="43">
        <v>66</v>
      </c>
      <c r="E17" s="34"/>
      <c r="F17" s="48">
        <v>12</v>
      </c>
      <c r="G17" s="48">
        <v>277</v>
      </c>
      <c r="H17" s="40">
        <f t="shared" si="1"/>
        <v>3324</v>
      </c>
      <c r="I17" s="40">
        <v>10</v>
      </c>
      <c r="J17" s="37">
        <f t="shared" si="0"/>
        <v>50.36363636363637</v>
      </c>
      <c r="K17" s="41"/>
      <c r="L17" s="35" t="s">
        <v>106</v>
      </c>
    </row>
    <row r="18" spans="1:12" s="4" customFormat="1" ht="22.5" customHeight="1">
      <c r="A18" s="93">
        <v>6</v>
      </c>
      <c r="B18" s="42" t="s">
        <v>110</v>
      </c>
      <c r="C18" s="33">
        <v>2004</v>
      </c>
      <c r="D18" s="33">
        <v>61</v>
      </c>
      <c r="E18" s="34"/>
      <c r="F18" s="40">
        <v>12</v>
      </c>
      <c r="G18" s="36">
        <v>192</v>
      </c>
      <c r="H18" s="40">
        <f t="shared" si="1"/>
        <v>2304</v>
      </c>
      <c r="I18" s="40">
        <v>10</v>
      </c>
      <c r="J18" s="37">
        <f t="shared" si="0"/>
        <v>37.77049180327869</v>
      </c>
      <c r="K18" s="41"/>
      <c r="L18" s="35" t="s">
        <v>106</v>
      </c>
    </row>
    <row r="19" spans="1:12" s="4" customFormat="1" ht="22.5" customHeight="1">
      <c r="A19" s="93">
        <v>7</v>
      </c>
      <c r="B19" s="42" t="s">
        <v>43</v>
      </c>
      <c r="C19" s="33">
        <v>2002</v>
      </c>
      <c r="D19" s="33">
        <v>84</v>
      </c>
      <c r="E19" s="34"/>
      <c r="F19" s="40">
        <v>16</v>
      </c>
      <c r="G19" s="36">
        <v>231</v>
      </c>
      <c r="H19" s="40">
        <f t="shared" si="1"/>
        <v>3696</v>
      </c>
      <c r="I19" s="40">
        <v>10</v>
      </c>
      <c r="J19" s="37">
        <f t="shared" si="0"/>
        <v>44</v>
      </c>
      <c r="K19" s="41"/>
      <c r="L19" s="35" t="s">
        <v>106</v>
      </c>
    </row>
    <row r="20" spans="1:12" s="4" customFormat="1" ht="22.5" customHeight="1">
      <c r="A20" s="93">
        <v>8</v>
      </c>
      <c r="B20" s="66" t="s">
        <v>114</v>
      </c>
      <c r="C20" s="36">
        <v>2009</v>
      </c>
      <c r="D20" s="47">
        <v>42</v>
      </c>
      <c r="E20" s="36"/>
      <c r="F20" s="36">
        <v>4</v>
      </c>
      <c r="G20" s="36">
        <v>269</v>
      </c>
      <c r="H20" s="40">
        <f t="shared" si="1"/>
        <v>1076</v>
      </c>
      <c r="I20" s="40">
        <v>10</v>
      </c>
      <c r="J20" s="37">
        <f t="shared" si="0"/>
        <v>25.61904761904762</v>
      </c>
      <c r="K20" s="40"/>
      <c r="L20" s="35" t="s">
        <v>106</v>
      </c>
    </row>
    <row r="21" spans="1:12" s="4" customFormat="1" ht="22.5" customHeight="1">
      <c r="A21" s="93">
        <v>9</v>
      </c>
      <c r="B21" s="42" t="s">
        <v>115</v>
      </c>
      <c r="C21" s="33">
        <v>2009</v>
      </c>
      <c r="D21" s="33">
        <v>35</v>
      </c>
      <c r="E21" s="34"/>
      <c r="F21" s="40">
        <v>4</v>
      </c>
      <c r="G21" s="36">
        <v>255</v>
      </c>
      <c r="H21" s="40">
        <f t="shared" si="1"/>
        <v>1020</v>
      </c>
      <c r="I21" s="40">
        <v>10</v>
      </c>
      <c r="J21" s="37">
        <f t="shared" si="0"/>
        <v>29.142857142857142</v>
      </c>
      <c r="K21" s="41"/>
      <c r="L21" s="35" t="s">
        <v>106</v>
      </c>
    </row>
    <row r="22" spans="1:12" s="4" customFormat="1" ht="23.25" customHeight="1">
      <c r="A22" s="93">
        <v>10</v>
      </c>
      <c r="B22" s="66" t="s">
        <v>111</v>
      </c>
      <c r="C22" s="36">
        <v>2010</v>
      </c>
      <c r="D22" s="47">
        <v>31</v>
      </c>
      <c r="E22" s="36"/>
      <c r="F22" s="36">
        <v>4</v>
      </c>
      <c r="G22" s="40">
        <v>289</v>
      </c>
      <c r="H22" s="40">
        <f t="shared" si="1"/>
        <v>1156</v>
      </c>
      <c r="I22" s="40">
        <v>10</v>
      </c>
      <c r="J22" s="37">
        <f t="shared" si="0"/>
        <v>37.29032258064516</v>
      </c>
      <c r="K22" s="41"/>
      <c r="L22" s="35" t="s">
        <v>106</v>
      </c>
    </row>
    <row r="23" spans="1:12" s="4" customFormat="1" ht="22.5" customHeight="1">
      <c r="A23" s="93">
        <v>11</v>
      </c>
      <c r="B23" s="42" t="s">
        <v>112</v>
      </c>
      <c r="C23" s="33">
        <v>2010</v>
      </c>
      <c r="D23" s="33">
        <v>22</v>
      </c>
      <c r="E23" s="34"/>
      <c r="F23" s="40">
        <v>4</v>
      </c>
      <c r="G23" s="36">
        <v>257</v>
      </c>
      <c r="H23" s="40">
        <f t="shared" si="1"/>
        <v>1028</v>
      </c>
      <c r="I23" s="40">
        <v>10</v>
      </c>
      <c r="J23" s="37">
        <f t="shared" si="0"/>
        <v>46.72727272727273</v>
      </c>
      <c r="K23" s="41"/>
      <c r="L23" s="35" t="s">
        <v>106</v>
      </c>
    </row>
    <row r="24" spans="1:12" s="104" customFormat="1" ht="26.25" customHeight="1">
      <c r="A24" s="101"/>
      <c r="B24" s="109" t="s">
        <v>12</v>
      </c>
      <c r="C24" s="106"/>
      <c r="D24" s="111">
        <f>SUM(D13:D23)</f>
        <v>555</v>
      </c>
      <c r="E24" s="87"/>
      <c r="F24" s="41"/>
      <c r="G24" s="41">
        <f>SUM(G13:G23)</f>
        <v>2613</v>
      </c>
      <c r="H24" s="41">
        <f>SUM(H13:H23)</f>
        <v>23720</v>
      </c>
      <c r="I24" s="41">
        <f>SUM(I13:I23)</f>
        <v>108</v>
      </c>
      <c r="J24" s="49">
        <f>SUM(J13:J23)</f>
        <v>461.0592422718255</v>
      </c>
      <c r="K24" s="41"/>
      <c r="L24" s="107"/>
    </row>
    <row r="25" spans="2:12" ht="18" customHeight="1">
      <c r="B25" s="91"/>
      <c r="C25" s="6"/>
      <c r="D25" s="7"/>
      <c r="E25" s="8"/>
      <c r="F25" s="8"/>
      <c r="G25" s="8"/>
      <c r="H25" s="8"/>
      <c r="I25" s="8"/>
      <c r="J25" s="8"/>
      <c r="K25" s="13"/>
      <c r="L25" s="5"/>
    </row>
    <row r="26" spans="1:12" s="4" customFormat="1" ht="25.5" customHeight="1">
      <c r="A26" s="94"/>
      <c r="B26" s="67" t="s">
        <v>1</v>
      </c>
      <c r="C26" s="67"/>
      <c r="D26" s="68"/>
      <c r="E26" s="64"/>
      <c r="F26" s="64"/>
      <c r="G26" s="64" t="s">
        <v>2</v>
      </c>
      <c r="H26" s="64"/>
      <c r="I26" s="64"/>
      <c r="J26" s="64"/>
      <c r="K26" s="14"/>
      <c r="L26" s="5">
        <v>2427</v>
      </c>
    </row>
    <row r="27" spans="1:12" s="4" customFormat="1" ht="27.75" customHeight="1">
      <c r="A27" s="94"/>
      <c r="B27" s="69" t="s">
        <v>30</v>
      </c>
      <c r="C27" s="70"/>
      <c r="D27" s="70"/>
      <c r="E27" s="70"/>
      <c r="F27" s="65"/>
      <c r="G27" s="65" t="s">
        <v>44</v>
      </c>
      <c r="H27" s="65"/>
      <c r="I27" s="65"/>
      <c r="J27" s="65"/>
      <c r="K27" s="15"/>
      <c r="L27" s="5"/>
    </row>
    <row r="28" spans="1:12" s="4" customFormat="1" ht="15" customHeight="1">
      <c r="A28" s="94"/>
      <c r="B28" s="2"/>
      <c r="C28" s="9"/>
      <c r="D28" s="10"/>
      <c r="E28" s="10"/>
      <c r="F28" s="11"/>
      <c r="G28" s="11"/>
      <c r="H28" s="11"/>
      <c r="I28" s="11"/>
      <c r="J28" s="11"/>
      <c r="K28" s="3"/>
      <c r="L28" s="1"/>
    </row>
    <row r="29" ht="18" customHeight="1"/>
    <row r="30" spans="1:12" s="4" customFormat="1" ht="15" customHeight="1">
      <c r="A30" s="94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1:12" s="4" customFormat="1" ht="15" customHeight="1">
      <c r="A32" s="94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1:12" s="4" customFormat="1" ht="15" customHeight="1">
      <c r="A33" s="94"/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1:12" s="4" customFormat="1" ht="12" customHeight="1">
      <c r="A34" s="94"/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2" s="5" customFormat="1" ht="22.5" customHeight="1">
      <c r="A41" s="12"/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8">
    <mergeCell ref="J7:J12"/>
    <mergeCell ref="C6:K6"/>
    <mergeCell ref="K7:K12"/>
    <mergeCell ref="C5:L5"/>
    <mergeCell ref="L7:L12"/>
    <mergeCell ref="B1:M1"/>
    <mergeCell ref="B3:M3"/>
    <mergeCell ref="B4:M4"/>
    <mergeCell ref="B2:M2"/>
    <mergeCell ref="A7:A12"/>
    <mergeCell ref="I7:I12"/>
    <mergeCell ref="C7:C12"/>
    <mergeCell ref="D7:D12"/>
    <mergeCell ref="E7:E12"/>
    <mergeCell ref="F7:F12"/>
    <mergeCell ref="G7:G12"/>
    <mergeCell ref="H7:H12"/>
    <mergeCell ref="B7:B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Normal="104" zoomScaleSheetLayoutView="100" workbookViewId="0" topLeftCell="A10">
      <selection activeCell="J24" sqref="J24"/>
    </sheetView>
  </sheetViews>
  <sheetFormatPr defaultColWidth="8.00390625" defaultRowHeight="15.75"/>
  <cols>
    <col min="1" max="1" width="3.125" style="2" customWidth="1"/>
    <col min="2" max="2" width="24.25390625" style="2" customWidth="1"/>
    <col min="3" max="3" width="7.00390625" style="1" customWidth="1"/>
    <col min="4" max="4" width="8.875" style="1" customWidth="1"/>
    <col min="5" max="5" width="5.50390625" style="1" customWidth="1"/>
    <col min="6" max="7" width="7.875" style="1" customWidth="1"/>
    <col min="8" max="8" width="8.875" style="1" customWidth="1"/>
    <col min="9" max="9" width="11.125" style="1" customWidth="1"/>
    <col min="10" max="10" width="8.625" style="1" customWidth="1"/>
    <col min="11" max="11" width="4.375" style="3" customWidth="1"/>
    <col min="12" max="12" width="18.375" style="1" customWidth="1"/>
    <col min="13" max="16384" width="8.00390625" style="1" customWidth="1"/>
  </cols>
  <sheetData>
    <row r="1" spans="1:13" s="27" customFormat="1" ht="15.75" customHeight="1">
      <c r="A1" s="92"/>
      <c r="B1" s="155" t="s">
        <v>45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7" customFormat="1" ht="15">
      <c r="A2" s="92"/>
      <c r="B2" s="157" t="s">
        <v>77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27" customFormat="1" ht="15.75" customHeight="1">
      <c r="A3" s="92"/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7" customFormat="1" ht="66" customHeight="1">
      <c r="A4" s="92"/>
      <c r="B4" s="159" t="s">
        <v>51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s="20" customFormat="1" ht="33" customHeight="1">
      <c r="A5" s="90"/>
      <c r="B5" s="18" t="s">
        <v>76</v>
      </c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9" t="s">
        <v>26</v>
      </c>
    </row>
    <row r="6" spans="2:12" ht="39.75" customHeight="1" thickBot="1">
      <c r="B6" s="16"/>
      <c r="C6" s="166" t="s">
        <v>149</v>
      </c>
      <c r="D6" s="166"/>
      <c r="E6" s="166"/>
      <c r="F6" s="166"/>
      <c r="G6" s="166"/>
      <c r="H6" s="166"/>
      <c r="I6" s="166"/>
      <c r="J6" s="166"/>
      <c r="K6" s="166"/>
      <c r="L6" s="32" t="s">
        <v>122</v>
      </c>
    </row>
    <row r="7" spans="1:12" ht="16.5" customHeight="1">
      <c r="A7" s="133" t="s">
        <v>74</v>
      </c>
      <c r="B7" s="190" t="s">
        <v>5</v>
      </c>
      <c r="C7" s="136" t="s">
        <v>7</v>
      </c>
      <c r="D7" s="148" t="s">
        <v>8</v>
      </c>
      <c r="E7" s="139" t="s">
        <v>20</v>
      </c>
      <c r="F7" s="136" t="s">
        <v>9</v>
      </c>
      <c r="G7" s="145" t="s">
        <v>18</v>
      </c>
      <c r="H7" s="145" t="s">
        <v>11</v>
      </c>
      <c r="I7" s="160" t="s">
        <v>13</v>
      </c>
      <c r="J7" s="139" t="s">
        <v>10</v>
      </c>
      <c r="K7" s="151" t="s">
        <v>4</v>
      </c>
      <c r="L7" s="163" t="s">
        <v>6</v>
      </c>
    </row>
    <row r="8" spans="1:12" ht="16.5" customHeight="1">
      <c r="A8" s="133"/>
      <c r="B8" s="191"/>
      <c r="C8" s="137"/>
      <c r="D8" s="149"/>
      <c r="E8" s="140"/>
      <c r="F8" s="137"/>
      <c r="G8" s="146"/>
      <c r="H8" s="140"/>
      <c r="I8" s="161"/>
      <c r="J8" s="140"/>
      <c r="K8" s="152"/>
      <c r="L8" s="129"/>
    </row>
    <row r="9" spans="1:12" ht="16.5" customHeight="1">
      <c r="A9" s="133"/>
      <c r="B9" s="191"/>
      <c r="C9" s="137"/>
      <c r="D9" s="149"/>
      <c r="E9" s="140"/>
      <c r="F9" s="137"/>
      <c r="G9" s="146"/>
      <c r="H9" s="140"/>
      <c r="I9" s="161"/>
      <c r="J9" s="140"/>
      <c r="K9" s="152"/>
      <c r="L9" s="129"/>
    </row>
    <row r="10" spans="1:12" ht="16.5" customHeight="1">
      <c r="A10" s="133"/>
      <c r="B10" s="191"/>
      <c r="C10" s="137"/>
      <c r="D10" s="149"/>
      <c r="E10" s="140"/>
      <c r="F10" s="137"/>
      <c r="G10" s="146"/>
      <c r="H10" s="140"/>
      <c r="I10" s="161"/>
      <c r="J10" s="140"/>
      <c r="K10" s="152"/>
      <c r="L10" s="129"/>
    </row>
    <row r="11" spans="1:12" ht="16.5" customHeight="1">
      <c r="A11" s="133"/>
      <c r="B11" s="191"/>
      <c r="C11" s="137"/>
      <c r="D11" s="149"/>
      <c r="E11" s="140"/>
      <c r="F11" s="137"/>
      <c r="G11" s="146"/>
      <c r="H11" s="140"/>
      <c r="I11" s="161"/>
      <c r="J11" s="140"/>
      <c r="K11" s="152"/>
      <c r="L11" s="129"/>
    </row>
    <row r="12" spans="1:12" ht="16.5" customHeight="1">
      <c r="A12" s="134"/>
      <c r="B12" s="191"/>
      <c r="C12" s="137"/>
      <c r="D12" s="149"/>
      <c r="E12" s="140"/>
      <c r="F12" s="137"/>
      <c r="G12" s="146"/>
      <c r="H12" s="140"/>
      <c r="I12" s="161"/>
      <c r="J12" s="140"/>
      <c r="K12" s="152"/>
      <c r="L12" s="129"/>
    </row>
    <row r="13" spans="1:12" s="4" customFormat="1" ht="21" customHeight="1">
      <c r="A13" s="93">
        <v>1</v>
      </c>
      <c r="B13" s="42" t="s">
        <v>137</v>
      </c>
      <c r="C13" s="39">
        <v>2010</v>
      </c>
      <c r="D13" s="44">
        <v>50</v>
      </c>
      <c r="E13" s="34"/>
      <c r="F13" s="40">
        <v>8</v>
      </c>
      <c r="G13" s="40">
        <v>196</v>
      </c>
      <c r="H13" s="40">
        <f aca="true" t="shared" si="0" ref="H13:H23">G13*F13</f>
        <v>1568</v>
      </c>
      <c r="I13" s="40">
        <v>8</v>
      </c>
      <c r="J13" s="37">
        <f aca="true" t="shared" si="1" ref="J13:J23">(F13*G13)/D13</f>
        <v>31.36</v>
      </c>
      <c r="K13" s="41"/>
      <c r="L13" s="35" t="s">
        <v>148</v>
      </c>
    </row>
    <row r="14" spans="1:12" s="4" customFormat="1" ht="23.25" customHeight="1">
      <c r="A14" s="93">
        <v>2</v>
      </c>
      <c r="B14" s="66" t="s">
        <v>138</v>
      </c>
      <c r="C14" s="36">
        <v>2005</v>
      </c>
      <c r="D14" s="47">
        <v>73</v>
      </c>
      <c r="E14" s="36"/>
      <c r="F14" s="36">
        <v>12</v>
      </c>
      <c r="G14" s="36">
        <v>224</v>
      </c>
      <c r="H14" s="40">
        <f t="shared" si="0"/>
        <v>2688</v>
      </c>
      <c r="I14" s="40">
        <v>10</v>
      </c>
      <c r="J14" s="37">
        <f t="shared" si="1"/>
        <v>36.821917808219176</v>
      </c>
      <c r="K14" s="41"/>
      <c r="L14" s="35" t="s">
        <v>148</v>
      </c>
    </row>
    <row r="15" spans="1:12" s="4" customFormat="1" ht="23.25" customHeight="1">
      <c r="A15" s="93">
        <v>3</v>
      </c>
      <c r="B15" s="66" t="s">
        <v>139</v>
      </c>
      <c r="C15" s="36">
        <v>1983</v>
      </c>
      <c r="D15" s="47">
        <v>50</v>
      </c>
      <c r="E15" s="36"/>
      <c r="F15" s="36">
        <v>12</v>
      </c>
      <c r="G15" s="40">
        <v>222</v>
      </c>
      <c r="H15" s="40">
        <f t="shared" si="0"/>
        <v>2664</v>
      </c>
      <c r="I15" s="40">
        <v>10</v>
      </c>
      <c r="J15" s="37">
        <f t="shared" si="1"/>
        <v>53.28</v>
      </c>
      <c r="K15" s="41"/>
      <c r="L15" s="35" t="s">
        <v>148</v>
      </c>
    </row>
    <row r="16" spans="1:12" s="4" customFormat="1" ht="21.75" customHeight="1">
      <c r="A16" s="93">
        <v>4</v>
      </c>
      <c r="B16" s="42" t="s">
        <v>140</v>
      </c>
      <c r="C16" s="33">
        <v>2003</v>
      </c>
      <c r="D16" s="33">
        <v>68</v>
      </c>
      <c r="E16" s="34"/>
      <c r="F16" s="40">
        <v>16</v>
      </c>
      <c r="G16" s="40">
        <v>175</v>
      </c>
      <c r="H16" s="40">
        <f t="shared" si="0"/>
        <v>2800</v>
      </c>
      <c r="I16" s="40">
        <v>10</v>
      </c>
      <c r="J16" s="37">
        <f t="shared" si="1"/>
        <v>41.1764705882353</v>
      </c>
      <c r="K16" s="41"/>
      <c r="L16" s="35" t="s">
        <v>148</v>
      </c>
    </row>
    <row r="17" spans="1:12" s="4" customFormat="1" ht="20.25" customHeight="1">
      <c r="A17" s="93">
        <v>5</v>
      </c>
      <c r="B17" s="42" t="s">
        <v>141</v>
      </c>
      <c r="C17" s="43">
        <v>2007</v>
      </c>
      <c r="D17" s="43">
        <v>42</v>
      </c>
      <c r="E17" s="34"/>
      <c r="F17" s="48">
        <v>6</v>
      </c>
      <c r="G17" s="48">
        <v>253</v>
      </c>
      <c r="H17" s="40">
        <f t="shared" si="0"/>
        <v>1518</v>
      </c>
      <c r="I17" s="40">
        <v>10</v>
      </c>
      <c r="J17" s="37">
        <f t="shared" si="1"/>
        <v>36.142857142857146</v>
      </c>
      <c r="K17" s="41"/>
      <c r="L17" s="35" t="s">
        <v>148</v>
      </c>
    </row>
    <row r="18" spans="1:12" s="4" customFormat="1" ht="22.5" customHeight="1">
      <c r="A18" s="93">
        <v>6</v>
      </c>
      <c r="B18" s="42" t="s">
        <v>142</v>
      </c>
      <c r="C18" s="33">
        <v>2003</v>
      </c>
      <c r="D18" s="33">
        <v>53</v>
      </c>
      <c r="E18" s="34"/>
      <c r="F18" s="40">
        <v>14</v>
      </c>
      <c r="G18" s="36">
        <v>145</v>
      </c>
      <c r="H18" s="40">
        <f t="shared" si="0"/>
        <v>2030</v>
      </c>
      <c r="I18" s="40">
        <v>10</v>
      </c>
      <c r="J18" s="37">
        <f t="shared" si="1"/>
        <v>38.301886792452834</v>
      </c>
      <c r="K18" s="41"/>
      <c r="L18" s="35" t="s">
        <v>148</v>
      </c>
    </row>
    <row r="19" spans="1:12" s="4" customFormat="1" ht="22.5" customHeight="1">
      <c r="A19" s="93">
        <v>7</v>
      </c>
      <c r="B19" s="42" t="s">
        <v>143</v>
      </c>
      <c r="C19" s="33">
        <v>2006</v>
      </c>
      <c r="D19" s="33">
        <v>34</v>
      </c>
      <c r="E19" s="34"/>
      <c r="F19" s="40">
        <v>6</v>
      </c>
      <c r="G19" s="36">
        <v>180</v>
      </c>
      <c r="H19" s="40">
        <f t="shared" si="0"/>
        <v>1080</v>
      </c>
      <c r="I19" s="40">
        <v>10</v>
      </c>
      <c r="J19" s="37">
        <f t="shared" si="1"/>
        <v>31.764705882352942</v>
      </c>
      <c r="K19" s="41"/>
      <c r="L19" s="35" t="s">
        <v>148</v>
      </c>
    </row>
    <row r="20" spans="1:12" s="4" customFormat="1" ht="22.5" customHeight="1">
      <c r="A20" s="93">
        <v>8</v>
      </c>
      <c r="B20" s="66" t="s">
        <v>144</v>
      </c>
      <c r="C20" s="36">
        <v>2005</v>
      </c>
      <c r="D20" s="47">
        <v>59</v>
      </c>
      <c r="E20" s="36"/>
      <c r="F20" s="36">
        <v>6</v>
      </c>
      <c r="G20" s="36">
        <v>240</v>
      </c>
      <c r="H20" s="40">
        <f t="shared" si="0"/>
        <v>1440</v>
      </c>
      <c r="I20" s="40">
        <v>10</v>
      </c>
      <c r="J20" s="37">
        <f t="shared" si="1"/>
        <v>24.406779661016948</v>
      </c>
      <c r="K20" s="40"/>
      <c r="L20" s="35" t="s">
        <v>148</v>
      </c>
    </row>
    <row r="21" spans="1:12" s="4" customFormat="1" ht="22.5" customHeight="1">
      <c r="A21" s="93">
        <v>9</v>
      </c>
      <c r="B21" s="42" t="s">
        <v>145</v>
      </c>
      <c r="C21" s="33">
        <v>2005</v>
      </c>
      <c r="D21" s="33">
        <v>45</v>
      </c>
      <c r="E21" s="34"/>
      <c r="F21" s="40">
        <v>8</v>
      </c>
      <c r="G21" s="36">
        <v>267</v>
      </c>
      <c r="H21" s="40">
        <f t="shared" si="0"/>
        <v>2136</v>
      </c>
      <c r="I21" s="40">
        <v>10</v>
      </c>
      <c r="J21" s="37">
        <f t="shared" si="1"/>
        <v>47.46666666666667</v>
      </c>
      <c r="K21" s="41"/>
      <c r="L21" s="35" t="s">
        <v>148</v>
      </c>
    </row>
    <row r="22" spans="1:12" s="4" customFormat="1" ht="23.25" customHeight="1">
      <c r="A22" s="93">
        <v>10</v>
      </c>
      <c r="B22" s="66" t="s">
        <v>146</v>
      </c>
      <c r="C22" s="36">
        <v>2007</v>
      </c>
      <c r="D22" s="47">
        <v>36</v>
      </c>
      <c r="E22" s="36"/>
      <c r="F22" s="36">
        <v>4</v>
      </c>
      <c r="G22" s="40">
        <v>223</v>
      </c>
      <c r="H22" s="40">
        <f t="shared" si="0"/>
        <v>892</v>
      </c>
      <c r="I22" s="40">
        <v>10</v>
      </c>
      <c r="J22" s="37">
        <f t="shared" si="1"/>
        <v>24.77777777777778</v>
      </c>
      <c r="K22" s="41"/>
      <c r="L22" s="35" t="s">
        <v>148</v>
      </c>
    </row>
    <row r="23" spans="1:12" s="4" customFormat="1" ht="22.5" customHeight="1">
      <c r="A23" s="93">
        <v>11</v>
      </c>
      <c r="B23" s="42" t="s">
        <v>147</v>
      </c>
      <c r="C23" s="33">
        <v>1958</v>
      </c>
      <c r="D23" s="33">
        <v>89</v>
      </c>
      <c r="E23" s="34"/>
      <c r="F23" s="40">
        <v>16</v>
      </c>
      <c r="G23" s="36">
        <v>210</v>
      </c>
      <c r="H23" s="40">
        <f t="shared" si="0"/>
        <v>3360</v>
      </c>
      <c r="I23" s="40">
        <v>10</v>
      </c>
      <c r="J23" s="37">
        <f t="shared" si="1"/>
        <v>37.752808988764045</v>
      </c>
      <c r="K23" s="41"/>
      <c r="L23" s="35" t="s">
        <v>148</v>
      </c>
    </row>
    <row r="24" spans="1:12" s="104" customFormat="1" ht="26.25" customHeight="1">
      <c r="A24" s="101"/>
      <c r="B24" s="109" t="s">
        <v>12</v>
      </c>
      <c r="C24" s="106"/>
      <c r="D24" s="111">
        <f>SUM(D13:D23)</f>
        <v>599</v>
      </c>
      <c r="E24" s="87"/>
      <c r="F24" s="41"/>
      <c r="G24" s="41">
        <f>SUM(G13:G23)</f>
        <v>2335</v>
      </c>
      <c r="H24" s="41">
        <f>SUM(H13:H23)</f>
        <v>22176</v>
      </c>
      <c r="I24" s="41">
        <f>SUM(I13:I23)</f>
        <v>108</v>
      </c>
      <c r="J24" s="49">
        <f>SUM(J13:J23)</f>
        <v>403.2518713083428</v>
      </c>
      <c r="K24" s="41"/>
      <c r="L24" s="107"/>
    </row>
    <row r="25" spans="2:12" ht="18" customHeight="1">
      <c r="B25" s="91"/>
      <c r="C25" s="6"/>
      <c r="D25" s="7"/>
      <c r="E25" s="8"/>
      <c r="F25" s="8"/>
      <c r="G25" s="8"/>
      <c r="H25" s="8"/>
      <c r="I25" s="8"/>
      <c r="J25" s="8"/>
      <c r="K25" s="115"/>
      <c r="L25" s="52"/>
    </row>
    <row r="26" spans="1:12" s="4" customFormat="1" ht="25.5" customHeight="1">
      <c r="A26" s="94"/>
      <c r="B26" s="67" t="s">
        <v>1</v>
      </c>
      <c r="C26" s="67"/>
      <c r="D26" s="68"/>
      <c r="E26" s="64"/>
      <c r="F26" s="64"/>
      <c r="G26" s="64" t="s">
        <v>2</v>
      </c>
      <c r="H26" s="64"/>
      <c r="I26" s="64"/>
      <c r="J26" s="64"/>
      <c r="K26" s="56"/>
      <c r="L26" s="52">
        <v>2427</v>
      </c>
    </row>
    <row r="27" spans="1:12" s="4" customFormat="1" ht="27.75" customHeight="1">
      <c r="A27" s="94"/>
      <c r="B27" s="69" t="s">
        <v>30</v>
      </c>
      <c r="C27" s="70"/>
      <c r="D27" s="70"/>
      <c r="E27" s="70"/>
      <c r="F27" s="65"/>
      <c r="G27" s="65" t="s">
        <v>44</v>
      </c>
      <c r="H27" s="65"/>
      <c r="I27" s="65"/>
      <c r="J27" s="65"/>
      <c r="K27" s="58"/>
      <c r="L27" s="52"/>
    </row>
    <row r="28" spans="1:12" s="4" customFormat="1" ht="15" customHeight="1">
      <c r="A28" s="94"/>
      <c r="B28" s="2"/>
      <c r="C28" s="7"/>
      <c r="D28" s="59"/>
      <c r="E28" s="59"/>
      <c r="F28" s="60"/>
      <c r="G28" s="60"/>
      <c r="H28" s="60"/>
      <c r="I28" s="60"/>
      <c r="J28" s="60"/>
      <c r="K28" s="3"/>
      <c r="L28" s="1"/>
    </row>
    <row r="29" ht="18" customHeight="1"/>
    <row r="30" spans="1:12" s="4" customFormat="1" ht="15" customHeight="1">
      <c r="A30" s="94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1:12" s="4" customFormat="1" ht="15" customHeight="1">
      <c r="A32" s="94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1:12" s="4" customFormat="1" ht="15" customHeight="1">
      <c r="A33" s="94"/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1:12" s="4" customFormat="1" ht="12" customHeight="1">
      <c r="A34" s="94"/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2" s="52" customFormat="1" ht="22.5" customHeight="1">
      <c r="A41" s="74"/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8">
    <mergeCell ref="A7:A12"/>
    <mergeCell ref="I7:I12"/>
    <mergeCell ref="C7:C12"/>
    <mergeCell ref="D7:D12"/>
    <mergeCell ref="E7:E12"/>
    <mergeCell ref="F7:F12"/>
    <mergeCell ref="G7:G12"/>
    <mergeCell ref="H7:H12"/>
    <mergeCell ref="B7:B12"/>
    <mergeCell ref="B1:M1"/>
    <mergeCell ref="B3:M3"/>
    <mergeCell ref="B4:M4"/>
    <mergeCell ref="B2:M2"/>
    <mergeCell ref="J7:J12"/>
    <mergeCell ref="C6:K6"/>
    <mergeCell ref="K7:K12"/>
    <mergeCell ref="C5:L5"/>
    <mergeCell ref="L7:L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Normal="104" zoomScaleSheetLayoutView="100" zoomScalePageLayoutView="0" workbookViewId="0" topLeftCell="A7">
      <selection activeCell="C6" sqref="C6:K6"/>
    </sheetView>
  </sheetViews>
  <sheetFormatPr defaultColWidth="8.00390625" defaultRowHeight="15.75"/>
  <cols>
    <col min="1" max="1" width="3.25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7" customFormat="1" ht="15.75" customHeight="1">
      <c r="A1" s="92"/>
      <c r="B1" s="155" t="s">
        <v>45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7" customFormat="1" ht="15">
      <c r="A2" s="92"/>
      <c r="B2" s="157" t="s">
        <v>77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27" customFormat="1" ht="15.75" customHeight="1">
      <c r="A3" s="92"/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7" customFormat="1" ht="66" customHeight="1">
      <c r="A4" s="92"/>
      <c r="B4" s="159" t="s">
        <v>51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s="20" customFormat="1" ht="15.75" customHeight="1">
      <c r="A5" s="90"/>
      <c r="B5" s="18" t="s">
        <v>76</v>
      </c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9" t="s">
        <v>26</v>
      </c>
    </row>
    <row r="6" spans="2:12" ht="17.25" customHeight="1" thickBot="1">
      <c r="B6" s="16"/>
      <c r="C6" s="166" t="s">
        <v>60</v>
      </c>
      <c r="D6" s="166"/>
      <c r="E6" s="166"/>
      <c r="F6" s="166"/>
      <c r="G6" s="166"/>
      <c r="H6" s="166"/>
      <c r="I6" s="166"/>
      <c r="J6" s="166"/>
      <c r="K6" s="166"/>
      <c r="L6" s="32" t="s">
        <v>68</v>
      </c>
    </row>
    <row r="7" spans="1:12" ht="16.5" customHeight="1">
      <c r="A7" s="133" t="s">
        <v>74</v>
      </c>
      <c r="B7" s="128" t="s">
        <v>5</v>
      </c>
      <c r="C7" s="175" t="s">
        <v>7</v>
      </c>
      <c r="D7" s="176" t="s">
        <v>8</v>
      </c>
      <c r="E7" s="139" t="s">
        <v>20</v>
      </c>
      <c r="F7" s="175" t="s">
        <v>9</v>
      </c>
      <c r="G7" s="145" t="s">
        <v>18</v>
      </c>
      <c r="H7" s="179" t="s">
        <v>11</v>
      </c>
      <c r="I7" s="128" t="s">
        <v>13</v>
      </c>
      <c r="J7" s="139" t="s">
        <v>10</v>
      </c>
      <c r="K7" s="167" t="s">
        <v>4</v>
      </c>
      <c r="L7" s="170" t="s">
        <v>6</v>
      </c>
    </row>
    <row r="8" spans="1:12" ht="16.5" customHeight="1">
      <c r="A8" s="133"/>
      <c r="B8" s="164"/>
      <c r="C8" s="171"/>
      <c r="D8" s="177"/>
      <c r="E8" s="140"/>
      <c r="F8" s="171"/>
      <c r="G8" s="146"/>
      <c r="H8" s="180"/>
      <c r="I8" s="173"/>
      <c r="J8" s="140"/>
      <c r="K8" s="168"/>
      <c r="L8" s="171"/>
    </row>
    <row r="9" spans="1:12" ht="16.5" customHeight="1">
      <c r="A9" s="133"/>
      <c r="B9" s="164"/>
      <c r="C9" s="171"/>
      <c r="D9" s="177"/>
      <c r="E9" s="140"/>
      <c r="F9" s="171"/>
      <c r="G9" s="146"/>
      <c r="H9" s="180"/>
      <c r="I9" s="173"/>
      <c r="J9" s="140"/>
      <c r="K9" s="168"/>
      <c r="L9" s="171"/>
    </row>
    <row r="10" spans="1:12" ht="16.5" customHeight="1">
      <c r="A10" s="133"/>
      <c r="B10" s="164"/>
      <c r="C10" s="171"/>
      <c r="D10" s="177"/>
      <c r="E10" s="140"/>
      <c r="F10" s="171"/>
      <c r="G10" s="146"/>
      <c r="H10" s="180"/>
      <c r="I10" s="173"/>
      <c r="J10" s="140"/>
      <c r="K10" s="168"/>
      <c r="L10" s="171"/>
    </row>
    <row r="11" spans="1:12" ht="16.5" customHeight="1">
      <c r="A11" s="133"/>
      <c r="B11" s="164"/>
      <c r="C11" s="171"/>
      <c r="D11" s="177"/>
      <c r="E11" s="140"/>
      <c r="F11" s="171"/>
      <c r="G11" s="146"/>
      <c r="H11" s="180"/>
      <c r="I11" s="173"/>
      <c r="J11" s="140"/>
      <c r="K11" s="168"/>
      <c r="L11" s="171"/>
    </row>
    <row r="12" spans="1:12" ht="16.5" customHeight="1">
      <c r="A12" s="134"/>
      <c r="B12" s="165"/>
      <c r="C12" s="172"/>
      <c r="D12" s="178"/>
      <c r="E12" s="140"/>
      <c r="F12" s="172"/>
      <c r="G12" s="146"/>
      <c r="H12" s="181"/>
      <c r="I12" s="174"/>
      <c r="J12" s="140"/>
      <c r="K12" s="169"/>
      <c r="L12" s="172"/>
    </row>
    <row r="13" spans="1:12" s="4" customFormat="1" ht="23.25" customHeight="1">
      <c r="A13" s="93">
        <v>1</v>
      </c>
      <c r="B13" s="113" t="s">
        <v>124</v>
      </c>
      <c r="C13" s="113">
        <v>2009</v>
      </c>
      <c r="D13" s="114">
        <v>24</v>
      </c>
      <c r="E13" s="34"/>
      <c r="F13" s="114">
        <v>4</v>
      </c>
      <c r="G13" s="40">
        <v>195</v>
      </c>
      <c r="H13" s="40">
        <f>G13*F13</f>
        <v>780</v>
      </c>
      <c r="I13" s="40">
        <v>8</v>
      </c>
      <c r="J13" s="37">
        <f>(F13*G13)/D13</f>
        <v>32.5</v>
      </c>
      <c r="K13" s="41"/>
      <c r="L13" s="35" t="s">
        <v>29</v>
      </c>
    </row>
    <row r="14" spans="1:12" s="4" customFormat="1" ht="23.25" customHeight="1">
      <c r="A14" s="93">
        <v>2</v>
      </c>
      <c r="B14" s="113" t="s">
        <v>82</v>
      </c>
      <c r="C14" s="113">
        <v>2009</v>
      </c>
      <c r="D14" s="114">
        <v>37</v>
      </c>
      <c r="E14" s="34">
        <v>2</v>
      </c>
      <c r="F14" s="114">
        <v>6</v>
      </c>
      <c r="G14" s="40">
        <v>266</v>
      </c>
      <c r="H14" s="40">
        <f aca="true" t="shared" si="0" ref="H14:H19">G14*F14</f>
        <v>1596</v>
      </c>
      <c r="I14" s="40">
        <v>10</v>
      </c>
      <c r="J14" s="37">
        <f aca="true" t="shared" si="1" ref="J14:J19">(F14*G14)/D14</f>
        <v>43.13513513513514</v>
      </c>
      <c r="K14" s="41"/>
      <c r="L14" s="35" t="s">
        <v>29</v>
      </c>
    </row>
    <row r="15" spans="1:12" s="4" customFormat="1" ht="23.25" customHeight="1">
      <c r="A15" s="93">
        <v>3</v>
      </c>
      <c r="B15" s="113" t="s">
        <v>83</v>
      </c>
      <c r="C15" s="113">
        <v>2009</v>
      </c>
      <c r="D15" s="114">
        <v>41</v>
      </c>
      <c r="E15" s="34"/>
      <c r="F15" s="114">
        <v>6</v>
      </c>
      <c r="G15" s="40">
        <v>280</v>
      </c>
      <c r="H15" s="40">
        <f t="shared" si="0"/>
        <v>1680</v>
      </c>
      <c r="I15" s="40">
        <v>10</v>
      </c>
      <c r="J15" s="37">
        <f t="shared" si="1"/>
        <v>40.97560975609756</v>
      </c>
      <c r="K15" s="41"/>
      <c r="L15" s="35" t="s">
        <v>29</v>
      </c>
    </row>
    <row r="16" spans="1:12" s="4" customFormat="1" ht="23.25" customHeight="1">
      <c r="A16" s="93">
        <v>4</v>
      </c>
      <c r="B16" s="113" t="s">
        <v>84</v>
      </c>
      <c r="C16" s="113">
        <v>2010</v>
      </c>
      <c r="D16" s="114">
        <v>39</v>
      </c>
      <c r="E16" s="34">
        <v>2</v>
      </c>
      <c r="F16" s="114">
        <v>4</v>
      </c>
      <c r="G16" s="40">
        <v>313</v>
      </c>
      <c r="H16" s="40">
        <f t="shared" si="0"/>
        <v>1252</v>
      </c>
      <c r="I16" s="40">
        <v>10</v>
      </c>
      <c r="J16" s="37">
        <f t="shared" si="1"/>
        <v>32.1025641025641</v>
      </c>
      <c r="K16" s="41"/>
      <c r="L16" s="35" t="s">
        <v>29</v>
      </c>
    </row>
    <row r="17" spans="1:12" s="4" customFormat="1" ht="25.5" customHeight="1">
      <c r="A17" s="93">
        <v>5</v>
      </c>
      <c r="B17" s="113" t="s">
        <v>85</v>
      </c>
      <c r="C17" s="113">
        <v>2005</v>
      </c>
      <c r="D17" s="114">
        <v>55</v>
      </c>
      <c r="E17" s="34">
        <v>1</v>
      </c>
      <c r="F17" s="114">
        <v>8</v>
      </c>
      <c r="G17" s="40">
        <v>262</v>
      </c>
      <c r="H17" s="40">
        <f t="shared" si="0"/>
        <v>2096</v>
      </c>
      <c r="I17" s="40">
        <v>10</v>
      </c>
      <c r="J17" s="37">
        <f t="shared" si="1"/>
        <v>38.10909090909091</v>
      </c>
      <c r="K17" s="41"/>
      <c r="L17" s="35" t="s">
        <v>29</v>
      </c>
    </row>
    <row r="18" spans="1:12" s="4" customFormat="1" ht="25.5" customHeight="1">
      <c r="A18" s="93">
        <v>6</v>
      </c>
      <c r="B18" s="113" t="s">
        <v>86</v>
      </c>
      <c r="C18" s="113">
        <v>2006</v>
      </c>
      <c r="D18" s="114">
        <v>45</v>
      </c>
      <c r="E18" s="34">
        <v>1</v>
      </c>
      <c r="F18" s="114">
        <v>6</v>
      </c>
      <c r="G18" s="40">
        <v>311</v>
      </c>
      <c r="H18" s="40">
        <f t="shared" si="0"/>
        <v>1866</v>
      </c>
      <c r="I18" s="40">
        <v>10</v>
      </c>
      <c r="J18" s="37">
        <f t="shared" si="1"/>
        <v>41.46666666666667</v>
      </c>
      <c r="K18" s="41"/>
      <c r="L18" s="35" t="s">
        <v>29</v>
      </c>
    </row>
    <row r="19" spans="1:12" s="4" customFormat="1" ht="23.25" customHeight="1">
      <c r="A19" s="93">
        <v>7</v>
      </c>
      <c r="B19" s="113" t="s">
        <v>87</v>
      </c>
      <c r="C19" s="113">
        <v>2007</v>
      </c>
      <c r="D19" s="114">
        <v>54</v>
      </c>
      <c r="E19" s="34">
        <v>1</v>
      </c>
      <c r="F19" s="114">
        <v>6</v>
      </c>
      <c r="G19" s="48">
        <v>257</v>
      </c>
      <c r="H19" s="40">
        <f t="shared" si="0"/>
        <v>1542</v>
      </c>
      <c r="I19" s="40">
        <v>10</v>
      </c>
      <c r="J19" s="37">
        <f t="shared" si="1"/>
        <v>28.555555555555557</v>
      </c>
      <c r="K19" s="41"/>
      <c r="L19" s="35" t="s">
        <v>29</v>
      </c>
    </row>
    <row r="20" spans="1:12" s="104" customFormat="1" ht="24" customHeight="1">
      <c r="A20" s="101"/>
      <c r="B20" s="105" t="s">
        <v>12</v>
      </c>
      <c r="C20" s="106"/>
      <c r="D20" s="111">
        <f>SUM(D13:D19)</f>
        <v>295</v>
      </c>
      <c r="E20" s="87"/>
      <c r="F20" s="41"/>
      <c r="G20" s="41">
        <f>SUM(G13:G19)</f>
        <v>1884</v>
      </c>
      <c r="H20" s="41">
        <f>SUM(H13:H19)</f>
        <v>10812</v>
      </c>
      <c r="I20" s="41">
        <f>SUM(I13:I19)</f>
        <v>68</v>
      </c>
      <c r="J20" s="49">
        <f>SUM(J13:J19)</f>
        <v>256.84462212510994</v>
      </c>
      <c r="K20" s="41"/>
      <c r="L20" s="107"/>
    </row>
    <row r="21" ht="18" customHeight="1">
      <c r="B21" s="90"/>
    </row>
    <row r="22" spans="1:12" s="4" customFormat="1" ht="24" customHeight="1">
      <c r="A22" s="94"/>
      <c r="B22" s="67" t="s">
        <v>1</v>
      </c>
      <c r="C22" s="67"/>
      <c r="D22" s="68"/>
      <c r="E22" s="64"/>
      <c r="F22" s="64"/>
      <c r="G22" s="64" t="s">
        <v>2</v>
      </c>
      <c r="H22" s="64"/>
      <c r="I22" s="64"/>
      <c r="J22" s="64"/>
      <c r="K22" s="56"/>
      <c r="L22" s="52"/>
    </row>
    <row r="23" spans="1:12" s="4" customFormat="1" ht="34.5" customHeight="1">
      <c r="A23" s="94"/>
      <c r="B23" s="69" t="s">
        <v>30</v>
      </c>
      <c r="C23" s="70"/>
      <c r="D23" s="70"/>
      <c r="E23" s="70"/>
      <c r="F23" s="65"/>
      <c r="G23" s="65" t="s">
        <v>44</v>
      </c>
      <c r="H23" s="65"/>
      <c r="I23" s="65"/>
      <c r="J23" s="65"/>
      <c r="K23" s="58"/>
      <c r="L23" s="52"/>
    </row>
    <row r="24" spans="1:12" s="4" customFormat="1" ht="15" customHeight="1">
      <c r="A24" s="94"/>
      <c r="B24" s="2"/>
      <c r="C24" s="7"/>
      <c r="D24" s="59"/>
      <c r="E24" s="59"/>
      <c r="F24" s="60"/>
      <c r="G24" s="60"/>
      <c r="H24" s="60"/>
      <c r="I24" s="60"/>
      <c r="J24" s="60"/>
      <c r="K24" s="3"/>
      <c r="L24" s="1"/>
    </row>
    <row r="25" ht="18" customHeight="1"/>
    <row r="26" spans="1:12" s="4" customFormat="1" ht="15" customHeight="1">
      <c r="A26" s="94"/>
      <c r="B26" s="2"/>
      <c r="C26" s="1"/>
      <c r="D26" s="1"/>
      <c r="E26" s="1"/>
      <c r="F26" s="1"/>
      <c r="G26" s="1"/>
      <c r="H26" s="1"/>
      <c r="I26" s="1"/>
      <c r="J26" s="1"/>
      <c r="K26" s="3"/>
      <c r="L26" s="1"/>
    </row>
    <row r="27" ht="18" customHeight="1"/>
    <row r="28" spans="1:12" s="4" customFormat="1" ht="15" customHeight="1">
      <c r="A28" s="94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spans="1:12" s="4" customFormat="1" ht="15" customHeight="1">
      <c r="A29" s="94"/>
      <c r="B29" s="2"/>
      <c r="C29" s="1"/>
      <c r="D29" s="1"/>
      <c r="E29" s="1"/>
      <c r="F29" s="1"/>
      <c r="G29" s="1"/>
      <c r="H29" s="1"/>
      <c r="I29" s="1"/>
      <c r="J29" s="1"/>
      <c r="K29" s="3"/>
      <c r="L29" s="1"/>
    </row>
    <row r="30" spans="1:12" s="4" customFormat="1" ht="12" customHeight="1">
      <c r="A30" s="94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25.5" customHeight="1"/>
    <row r="32" ht="25.5" customHeight="1"/>
    <row r="33" ht="25.5" customHeight="1"/>
    <row r="34" ht="25.5" customHeight="1"/>
    <row r="35" ht="25.5" customHeight="1"/>
    <row r="36" ht="22.5" customHeight="1"/>
    <row r="37" spans="1:12" s="52" customFormat="1" ht="22.5" customHeight="1">
      <c r="A37" s="74"/>
      <c r="B37" s="2"/>
      <c r="C37" s="1"/>
      <c r="D37" s="1"/>
      <c r="E37" s="1"/>
      <c r="F37" s="1"/>
      <c r="G37" s="1"/>
      <c r="H37" s="1"/>
      <c r="I37" s="1"/>
      <c r="J37" s="1"/>
      <c r="K37" s="3"/>
      <c r="L37" s="1"/>
    </row>
    <row r="38" ht="22.5" customHeight="1"/>
  </sheetData>
  <sheetProtection/>
  <mergeCells count="18">
    <mergeCell ref="L7:L12"/>
    <mergeCell ref="I7:I12"/>
    <mergeCell ref="C7:C12"/>
    <mergeCell ref="D7:D12"/>
    <mergeCell ref="E7:E12"/>
    <mergeCell ref="F7:F12"/>
    <mergeCell ref="G7:G12"/>
    <mergeCell ref="H7:H12"/>
    <mergeCell ref="A7:A12"/>
    <mergeCell ref="C5:L5"/>
    <mergeCell ref="B1:M1"/>
    <mergeCell ref="B3:M3"/>
    <mergeCell ref="B4:M4"/>
    <mergeCell ref="B7:B12"/>
    <mergeCell ref="J7:J12"/>
    <mergeCell ref="C6:K6"/>
    <mergeCell ref="K7:K12"/>
    <mergeCell ref="B2:M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SuperUser</cp:lastModifiedBy>
  <cp:lastPrinted>2018-04-09T06:10:58Z</cp:lastPrinted>
  <dcterms:created xsi:type="dcterms:W3CDTF">2006-09-04T10:43:36Z</dcterms:created>
  <dcterms:modified xsi:type="dcterms:W3CDTF">2019-04-06T18:24:24Z</dcterms:modified>
  <cp:category/>
  <cp:version/>
  <cp:contentType/>
  <cp:contentStatus/>
</cp:coreProperties>
</file>