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0" windowWidth="8295" windowHeight="7830" tabRatio="864" firstSheet="6" activeTab="16"/>
  </bookViews>
  <sheets>
    <sheet name="Марафон" sheetId="1" r:id="rId1"/>
    <sheet name="ППГ" sheetId="2" r:id="rId2"/>
    <sheet name="к.мальчики" sheetId="3" r:id="rId3"/>
    <sheet name="к.девочки" sheetId="4" r:id="rId4"/>
    <sheet name="Закаринье" sheetId="5" r:id="rId5"/>
    <sheet name="Филейка-2" sheetId="6" r:id="rId6"/>
    <sheet name="Соколовка." sheetId="7" r:id="rId7"/>
    <sheet name="К-Ч Юность" sheetId="8" r:id="rId8"/>
    <sheet name="Нов.зв." sheetId="9" r:id="rId9"/>
    <sheet name="ВятГГУ" sheetId="10" r:id="rId10"/>
    <sheet name="Филейка 1" sheetId="11" r:id="rId11"/>
    <sheet name="Шк№39" sheetId="12" r:id="rId12"/>
    <sheet name="Советск 1 " sheetId="13" r:id="rId13"/>
    <sheet name="Советск 2" sheetId="14" r:id="rId14"/>
    <sheet name="Киров ЦВСНП" sheetId="15" r:id="rId15"/>
    <sheet name="КоэфКомОчно дети" sheetId="16" r:id="rId16"/>
    <sheet name="КоэфКом ФКУ ИК,КП" sheetId="17" r:id="rId17"/>
    <sheet name="ФКУ ИК- 9" sheetId="18" r:id="rId18"/>
    <sheet name="ФКУ ИК - 5" sheetId="19" r:id="rId19"/>
    <sheet name="ФКУ ИК- 9 (2)" sheetId="20" r:id="rId20"/>
    <sheet name="ФКУ ИК- 11 " sheetId="21" r:id="rId21"/>
    <sheet name="СИЗО -1" sheetId="22" r:id="rId22"/>
    <sheet name="ФКУ ИК - 6" sheetId="23" r:id="rId23"/>
    <sheet name="ФКУ ИК - 17" sheetId="24" r:id="rId24"/>
    <sheet name="ФКУ ИК-3" sheetId="25" r:id="rId25"/>
    <sheet name="ФКУ КП - 32 (1)" sheetId="26" r:id="rId26"/>
    <sheet name="ФКУ ИК - 17 (2)" sheetId="27" r:id="rId27"/>
    <sheet name="ФКУ КП -26" sheetId="28" r:id="rId28"/>
    <sheet name="СИЗО -2" sheetId="29" r:id="rId29"/>
    <sheet name="ФКУ ИК- 20" sheetId="30" r:id="rId30"/>
    <sheet name="ФКУ КП - 32" sheetId="31" r:id="rId31"/>
    <sheet name="ФКУ ЛИУ -12" sheetId="32" r:id="rId32"/>
    <sheet name="ФКУ КП- 19 " sheetId="33" r:id="rId33"/>
  </sheets>
  <definedNames>
    <definedName name="_xlnm.Print_Area" localSheetId="16">'КоэфКом ФКУ ИК,КП'!$A$1:$E$24</definedName>
    <definedName name="_xlnm.Print_Area" localSheetId="15">'КоэфКомОчно дети'!$A$1:$E$18</definedName>
    <definedName name="_xlnm.Print_Area" localSheetId="11">'Шк№39'!$A$1:$K$27</definedName>
  </definedNames>
  <calcPr fullCalcOnLoad="1"/>
</workbook>
</file>

<file path=xl/sharedStrings.xml><?xml version="1.0" encoding="utf-8"?>
<sst xmlns="http://schemas.openxmlformats.org/spreadsheetml/2006/main" count="1717" uniqueCount="528">
  <si>
    <t>П  Р  О  Т  О  К  О  Л</t>
  </si>
  <si>
    <t>Главный судья</t>
  </si>
  <si>
    <t>Бронников С.А. 1кат. г.К-Чепецк</t>
  </si>
  <si>
    <t>КОМАНДА</t>
  </si>
  <si>
    <t>МЕСТО</t>
  </si>
  <si>
    <t>Фамилия и имя
участника</t>
  </si>
  <si>
    <t>ФИО тренера</t>
  </si>
  <si>
    <t>Год
рожд.</t>
  </si>
  <si>
    <t>Соб.
вес</t>
  </si>
  <si>
    <t>Вес
гири</t>
  </si>
  <si>
    <t>Коэффициент</t>
  </si>
  <si>
    <t>Поднято
кг</t>
  </si>
  <si>
    <t>Команда</t>
  </si>
  <si>
    <t>Время
на помосте,
мин</t>
  </si>
  <si>
    <t>Рывок. Регламент времени - 108 мин</t>
  </si>
  <si>
    <t>1 д</t>
  </si>
  <si>
    <t>Чижов Анатолий</t>
  </si>
  <si>
    <t>Бронников С.А.</t>
  </si>
  <si>
    <t>Платунов В.В.</t>
  </si>
  <si>
    <t>Пайдоверов П.Е.</t>
  </si>
  <si>
    <t>МС</t>
  </si>
  <si>
    <t>Сунцова Наталья</t>
  </si>
  <si>
    <t xml:space="preserve">Саитов Никита </t>
  </si>
  <si>
    <t>Косолапов Дима</t>
  </si>
  <si>
    <t>Иванов Владислав</t>
  </si>
  <si>
    <t>Рывок. Марафон. Регламент времени - 108 мин</t>
  </si>
  <si>
    <t>Пенкин Вадим</t>
  </si>
  <si>
    <t>П Р О Т О К О Л</t>
  </si>
  <si>
    <t>Кол-во
подъемов</t>
  </si>
  <si>
    <t>Команда: г. Кирово-Чепецк, "Юность"</t>
  </si>
  <si>
    <t>Разряд</t>
  </si>
  <si>
    <t>2 д</t>
  </si>
  <si>
    <t>3 д</t>
  </si>
  <si>
    <t>г. Кирово-Чепецк, "Юность"</t>
  </si>
  <si>
    <t>Шилоносова Е.А. г.Кирово-Чепецк</t>
  </si>
  <si>
    <t>Команда: г. Кирово-Чепецк, ФКУ ИК-11</t>
  </si>
  <si>
    <t>Вес команды</t>
  </si>
  <si>
    <t>Место</t>
  </si>
  <si>
    <t>Поднятый вес, кг</t>
  </si>
  <si>
    <t>г. Киров</t>
  </si>
  <si>
    <t>Исупов Сергей</t>
  </si>
  <si>
    <t>Евдокимов Сергей</t>
  </si>
  <si>
    <t>Назаров В.Ф.</t>
  </si>
  <si>
    <t>Платунов Виталий</t>
  </si>
  <si>
    <t>Галкин Кирилл</t>
  </si>
  <si>
    <t>Команда: г. Киров, МОУ СОШ №39</t>
  </si>
  <si>
    <t>Баранов Иван</t>
  </si>
  <si>
    <t>Баранов Роман</t>
  </si>
  <si>
    <t>Демакова Катя</t>
  </si>
  <si>
    <t>Команда: п. Соколовка, Зуевский район</t>
  </si>
  <si>
    <t>Завалин А.В.</t>
  </si>
  <si>
    <t>Гущин Николай</t>
  </si>
  <si>
    <t>Завалин Родион</t>
  </si>
  <si>
    <t>Мутных Илья</t>
  </si>
  <si>
    <t>Мусихин Евгений</t>
  </si>
  <si>
    <t>Секретарь</t>
  </si>
  <si>
    <t>Наймушин Р.В.</t>
  </si>
  <si>
    <t>Бутюгов Вячеслав</t>
  </si>
  <si>
    <t>Казаков Николай</t>
  </si>
  <si>
    <t>Шатунов Денис</t>
  </si>
  <si>
    <t>Дементьев Данил</t>
  </si>
  <si>
    <t>Казаков Н.А.</t>
  </si>
  <si>
    <t>Бердинских Николай</t>
  </si>
  <si>
    <t>Самостоятельно</t>
  </si>
  <si>
    <t>Стародубцев Алексей</t>
  </si>
  <si>
    <t>Чурин Денис</t>
  </si>
  <si>
    <t>Марьин С.А.</t>
  </si>
  <si>
    <t>Команда: г. Кирово-Чепецк, ФКУ КП - 32</t>
  </si>
  <si>
    <t>Коэфф</t>
  </si>
  <si>
    <t xml:space="preserve">Команда: г. Кирово-Чепецк, ФКУ ИК - 5 </t>
  </si>
  <si>
    <t xml:space="preserve">Команда </t>
  </si>
  <si>
    <t>Команда: г. Киров, СИЗО - 1</t>
  </si>
  <si>
    <t>Трофимов Эдуард</t>
  </si>
  <si>
    <t>Лыскова Анастасия</t>
  </si>
  <si>
    <t>Нелюбин Никита</t>
  </si>
  <si>
    <t>Воробьёва Ульяна</t>
  </si>
  <si>
    <t>Рякин Роман</t>
  </si>
  <si>
    <t>Семейшев Алексей</t>
  </si>
  <si>
    <t xml:space="preserve">Команда: г. Киров ЦВСНП </t>
  </si>
  <si>
    <t xml:space="preserve">Бронников С.А. </t>
  </si>
  <si>
    <t>Команда: Нововятск ВПК "Звезда"</t>
  </si>
  <si>
    <t>Широкшина Ульяна</t>
  </si>
  <si>
    <t>Болдырев Болислав</t>
  </si>
  <si>
    <t>Постников Николай</t>
  </si>
  <si>
    <t>Ральников Вячеслав</t>
  </si>
  <si>
    <t>Катаев Максим</t>
  </si>
  <si>
    <t>Пинегин Максим</t>
  </si>
  <si>
    <t>Ходырев Валентин</t>
  </si>
  <si>
    <t>Халилов Анатолий</t>
  </si>
  <si>
    <t>Пленков Игорь</t>
  </si>
  <si>
    <t>Козлов Роман</t>
  </si>
  <si>
    <t>Команда: школа -интернат п.Филейка-1</t>
  </si>
  <si>
    <t>Киров</t>
  </si>
  <si>
    <t>Уржум</t>
  </si>
  <si>
    <t>Куликов Вадим</t>
  </si>
  <si>
    <t>Коротаев Никита</t>
  </si>
  <si>
    <t>Шилоносова Е.А.</t>
  </si>
  <si>
    <t>Общее кол-во поднятых кг:</t>
  </si>
  <si>
    <t>г. Кирово-Чепецк, ФКУ ИК-11</t>
  </si>
  <si>
    <t>Смирнов В.</t>
  </si>
  <si>
    <t xml:space="preserve"> 06 - 30 апреля 2016 г.</t>
  </si>
  <si>
    <t>Исупов Максим</t>
  </si>
  <si>
    <t>Хаов Дмитрий</t>
  </si>
  <si>
    <t>Широков Егор</t>
  </si>
  <si>
    <t>НО Фонд Гиревого Спорта Кировской области"</t>
  </si>
  <si>
    <t>Вылегжанин Даниил</t>
  </si>
  <si>
    <t>Касаткин Даниил</t>
  </si>
  <si>
    <t>Красиков Станислав</t>
  </si>
  <si>
    <t>Беляев Михаил</t>
  </si>
  <si>
    <t>Марунов Михаил</t>
  </si>
  <si>
    <t>Бузмаков Михаил</t>
  </si>
  <si>
    <t>Стародубцев А.</t>
  </si>
  <si>
    <t>Савин Алексей</t>
  </si>
  <si>
    <t>Смирнов Артур</t>
  </si>
  <si>
    <t>Иванова Анна</t>
  </si>
  <si>
    <t>Киселёв Александр</t>
  </si>
  <si>
    <t>Елькин Алексей</t>
  </si>
  <si>
    <t>Михарский Максим</t>
  </si>
  <si>
    <t>Богомолов Данил</t>
  </si>
  <si>
    <t>Ткаченко Максим</t>
  </si>
  <si>
    <t>Ведерников Иван</t>
  </si>
  <si>
    <t>Торопова Анастасия</t>
  </si>
  <si>
    <t>Ешмакова Александра</t>
  </si>
  <si>
    <t>Коркина Алена</t>
  </si>
  <si>
    <t>Ткаченко Игорь</t>
  </si>
  <si>
    <t>Новоселов Данил</t>
  </si>
  <si>
    <t>Васина Алина</t>
  </si>
  <si>
    <t>Глазырин Андрей</t>
  </si>
  <si>
    <t>Козлов Леонид</t>
  </si>
  <si>
    <t>Маилянц Леонид</t>
  </si>
  <si>
    <t>Гимаев Руслан</t>
  </si>
  <si>
    <t>Альшевский Владислав</t>
  </si>
  <si>
    <t>Мочалов Роман</t>
  </si>
  <si>
    <t>Кочанов Руслан</t>
  </si>
  <si>
    <t>Целищева Е.Г.</t>
  </si>
  <si>
    <t>Бердинских Н.М.</t>
  </si>
  <si>
    <t>Команда: г. Киров ВятГГУ</t>
  </si>
  <si>
    <t>Команда: г. Советск Школа-интернат</t>
  </si>
  <si>
    <t>Команда: г. Советск, Школа-интернат</t>
  </si>
  <si>
    <t>Бердинских Денис</t>
  </si>
  <si>
    <t>Омутнинск</t>
  </si>
  <si>
    <t>Махов Игорь</t>
  </si>
  <si>
    <t>Дубовцев Андрей</t>
  </si>
  <si>
    <t>Будин Виталий</t>
  </si>
  <si>
    <t>Кропотин Герман</t>
  </si>
  <si>
    <t>Штро Дмитрий</t>
  </si>
  <si>
    <t>Рякин Геннадий</t>
  </si>
  <si>
    <t>Дементьев Дмитрий</t>
  </si>
  <si>
    <t>Пруул Ян</t>
  </si>
  <si>
    <t>Семаков Степан</t>
  </si>
  <si>
    <t>Кухарева Олеся</t>
  </si>
  <si>
    <t>Кропотин Эдуард</t>
  </si>
  <si>
    <t>Андреев Илья</t>
  </si>
  <si>
    <t>Перминов Сергей</t>
  </si>
  <si>
    <t>Кутлина Веолетта</t>
  </si>
  <si>
    <t>Яговкина Ксения</t>
  </si>
  <si>
    <t>Ариджанова Мафтуна</t>
  </si>
  <si>
    <t>Снигирев Юрий</t>
  </si>
  <si>
    <t>Буторин Роман</t>
  </si>
  <si>
    <t>Жемчугов Станислав</t>
  </si>
  <si>
    <t>Буторин Антон</t>
  </si>
  <si>
    <t>Бердинских Роман</t>
  </si>
  <si>
    <t>Лукоянов Алексей</t>
  </si>
  <si>
    <t>Елькина Галина</t>
  </si>
  <si>
    <t>Перминов Евгений</t>
  </si>
  <si>
    <t>Морогина Наталья</t>
  </si>
  <si>
    <t>Широков Андрей</t>
  </si>
  <si>
    <t>Жуков Алексей</t>
  </si>
  <si>
    <t>Пикус Олег</t>
  </si>
  <si>
    <t>Мордвин Игорь</t>
  </si>
  <si>
    <t>Стариков Владимир</t>
  </si>
  <si>
    <t>Животин Ал-др</t>
  </si>
  <si>
    <t>Суворов Саша</t>
  </si>
  <si>
    <t>Зяблицев Петр</t>
  </si>
  <si>
    <t>Куимова Александра</t>
  </si>
  <si>
    <t>Двинских Егор</t>
  </si>
  <si>
    <t>Смышляев Николай</t>
  </si>
  <si>
    <t>Ульченко Катерина</t>
  </si>
  <si>
    <t>Козлов Родион</t>
  </si>
  <si>
    <t>Хмарский Гоша</t>
  </si>
  <si>
    <t xml:space="preserve">Хмарский Михаил </t>
  </si>
  <si>
    <t>Хмарский Самрат</t>
  </si>
  <si>
    <t>8 помост</t>
  </si>
  <si>
    <t>Карабаев Даниил</t>
  </si>
  <si>
    <t>Пестерников Владислав</t>
  </si>
  <si>
    <t>Староверов Антон</t>
  </si>
  <si>
    <t>Скутнев Денис</t>
  </si>
  <si>
    <t>Карабаев Кирилл</t>
  </si>
  <si>
    <t>Яговкин Денис</t>
  </si>
  <si>
    <t>Абсолютное личное и командное первенство по Гиревому спорту
в упражнении рывок 108 минут к  55 летию выхода в космос  в честь летчика-космонавта СССР
дважды Героя Советского Союза Савиных Виктора Петровича</t>
  </si>
  <si>
    <t>Мышкин Богдан</t>
  </si>
  <si>
    <t>Черноштанов Михаил</t>
  </si>
  <si>
    <t>Синцова Анжела</t>
  </si>
  <si>
    <t>Мамаева Анна</t>
  </si>
  <si>
    <t>Попов Влад</t>
  </si>
  <si>
    <t>Грабовская Анна</t>
  </si>
  <si>
    <t>Уразов Антон</t>
  </si>
  <si>
    <t>Репп Андрей</t>
  </si>
  <si>
    <t>Воронов Алексей</t>
  </si>
  <si>
    <t>Бурков Даниил</t>
  </si>
  <si>
    <t>Никулин Вова</t>
  </si>
  <si>
    <t>Старше 15 лет</t>
  </si>
  <si>
    <t>Зяблецев Петр</t>
  </si>
  <si>
    <t>Тюмень</t>
  </si>
  <si>
    <t>Нуртдинов Ильназ</t>
  </si>
  <si>
    <t>Весовая категория до 63 кг</t>
  </si>
  <si>
    <t>Весовая категория до 58 кг</t>
  </si>
  <si>
    <t>Весовая категория до 48 кг</t>
  </si>
  <si>
    <t>Весовая категория до 45 кг</t>
  </si>
  <si>
    <t>Весовая категория до 40 кг</t>
  </si>
  <si>
    <t>Весовая категоря до 30 кг</t>
  </si>
  <si>
    <t>до 15 лет</t>
  </si>
  <si>
    <t>Весовая категория св.78 кг</t>
  </si>
  <si>
    <t xml:space="preserve">  Весовая категория до 68 кг</t>
  </si>
  <si>
    <t xml:space="preserve"> 50- 59 лет  лет Весовая категория свыше 78 кг</t>
  </si>
  <si>
    <t>К-Чепецк</t>
  </si>
  <si>
    <t>14 -18 лет Весовая категория до 73 кг</t>
  </si>
  <si>
    <t>14 - 18 лет Весовая категория до 78 кг</t>
  </si>
  <si>
    <t>14 -18 лет Весовая категория свыше 78 кг</t>
  </si>
  <si>
    <t>19 - 49 лет Весовая категория до 78 кг</t>
  </si>
  <si>
    <t xml:space="preserve"> 19 -49 лет Весовая категория свыше 78 кг</t>
  </si>
  <si>
    <t xml:space="preserve"> 19- 49 лет  лет Весовая категория свыше 78 кг</t>
  </si>
  <si>
    <t>19 - 49 лет Весовая категория до 63 кг</t>
  </si>
  <si>
    <t>14 - 18 лет Весовая категория до 68 кг</t>
  </si>
  <si>
    <t xml:space="preserve"> 14 - 18  лет  Весовая категория до 58 кг</t>
  </si>
  <si>
    <t>19 - 49 лет Весовая категория до 73 кг</t>
  </si>
  <si>
    <t>Веовая категория до 68 кг</t>
  </si>
  <si>
    <t>Весовая категория до 30 кг</t>
  </si>
  <si>
    <t>Команда:  ФКУ ИК-9</t>
  </si>
  <si>
    <t>Мурзабаев Дамир</t>
  </si>
  <si>
    <t>Команда:  ФКУ ИК-9 команда -2</t>
  </si>
  <si>
    <t>Грязев Р.</t>
  </si>
  <si>
    <t>Команда: Филейка-1 школа-интернат</t>
  </si>
  <si>
    <t>г.Советск школа-интернат команда №2</t>
  </si>
  <si>
    <t xml:space="preserve">г.Советск школа-интернат команда №1 </t>
  </si>
  <si>
    <t>г.Киров, МОУ СОШ №39</t>
  </si>
  <si>
    <t>г.Киров, ВятГГу</t>
  </si>
  <si>
    <t>п.Соколовка, Зуевский район</t>
  </si>
  <si>
    <t>г.Нововятск ВПК "Звезда"</t>
  </si>
  <si>
    <t xml:space="preserve">Василискин Артем </t>
  </si>
  <si>
    <t xml:space="preserve">Токаренко Павел </t>
  </si>
  <si>
    <t xml:space="preserve">Скопкарев Артем </t>
  </si>
  <si>
    <t xml:space="preserve">Сюзев Евгений </t>
  </si>
  <si>
    <t xml:space="preserve">Лапшин Константин </t>
  </si>
  <si>
    <t xml:space="preserve">Черненко Павел </t>
  </si>
  <si>
    <t xml:space="preserve">Шумилов Антон </t>
  </si>
  <si>
    <t xml:space="preserve">Икрамов Амирджан </t>
  </si>
  <si>
    <t xml:space="preserve">Трушков Александр </t>
  </si>
  <si>
    <t xml:space="preserve">Мухин Андрей </t>
  </si>
  <si>
    <t xml:space="preserve">Филимонов Иван </t>
  </si>
  <si>
    <t>Василискин А.</t>
  </si>
  <si>
    <t xml:space="preserve">Тарасов Леонид </t>
  </si>
  <si>
    <t>Команда:  СИЗО -2</t>
  </si>
  <si>
    <t>Весовая категория до 35 кг</t>
  </si>
  <si>
    <t>Моисеев Алексей</t>
  </si>
  <si>
    <t>Третьяков Владимир</t>
  </si>
  <si>
    <t>Трещалов Евгений</t>
  </si>
  <si>
    <t>Чекменев Сергей</t>
  </si>
  <si>
    <t>Жуков Игорь</t>
  </si>
  <si>
    <t>Тупицын Дмитрий</t>
  </si>
  <si>
    <t>Асапов Ссергей</t>
  </si>
  <si>
    <t>Братишко Константин</t>
  </si>
  <si>
    <t>Старовойт Алексей</t>
  </si>
  <si>
    <t>Грязев Роман</t>
  </si>
  <si>
    <t>Вишняков Александр</t>
  </si>
  <si>
    <t>Ярославцев Сергей</t>
  </si>
  <si>
    <t>Родыгин Никита</t>
  </si>
  <si>
    <t>Брюхов Александр</t>
  </si>
  <si>
    <t>Мартынов Александр</t>
  </si>
  <si>
    <t>Невоструев Иван</t>
  </si>
  <si>
    <t>Черанев Василий</t>
  </si>
  <si>
    <t>Шавров Денис</t>
  </si>
  <si>
    <t>Белов  Игорь</t>
  </si>
  <si>
    <t>Барсуков Александр</t>
  </si>
  <si>
    <t>Самоделкин Алексей</t>
  </si>
  <si>
    <t>Команда:  ФКУ ИК-9 команда -3</t>
  </si>
  <si>
    <t>Команда:  ФКУ КП - 26</t>
  </si>
  <si>
    <t>Пучков Алексей</t>
  </si>
  <si>
    <t>Малышев Михаил</t>
  </si>
  <si>
    <t>Мартынов Дмитрий</t>
  </si>
  <si>
    <t>Халилов Динар</t>
  </si>
  <si>
    <t>Кислицын Илья</t>
  </si>
  <si>
    <t>Савинов Евгений</t>
  </si>
  <si>
    <t>Загороднюк Евгений</t>
  </si>
  <si>
    <t>ФКУ ИК - 9  команда -1</t>
  </si>
  <si>
    <t>ФКУ ИК - 9 команда - 2</t>
  </si>
  <si>
    <t>ФКУ КП - 26 ОИК - 4</t>
  </si>
  <si>
    <t>СИЗО - 2</t>
  </si>
  <si>
    <t>Кузнецов Александр</t>
  </si>
  <si>
    <t>Алтышев Алексей</t>
  </si>
  <si>
    <t>Шапенков Дмитрий</t>
  </si>
  <si>
    <t>Красноперов Александр</t>
  </si>
  <si>
    <t>Герасимов Роман</t>
  </si>
  <si>
    <t>Кузнецов Василий</t>
  </si>
  <si>
    <t>Арсланов Эдуард</t>
  </si>
  <si>
    <t>Чернядьев Олег</t>
  </si>
  <si>
    <t>Черба Евгений</t>
  </si>
  <si>
    <t>Буйских Константин</t>
  </si>
  <si>
    <t>Колесников Илья</t>
  </si>
  <si>
    <t>Бенделиани Раули</t>
  </si>
  <si>
    <t>Санников</t>
  </si>
  <si>
    <t>Пересторонин Андрей</t>
  </si>
  <si>
    <t xml:space="preserve">ФКУ ИК -6 </t>
  </si>
  <si>
    <t xml:space="preserve">Собянин Олег </t>
  </si>
  <si>
    <t xml:space="preserve">Прянишников Станислав </t>
  </si>
  <si>
    <t>Синякин Александр</t>
  </si>
  <si>
    <t>Гладунец Алексей</t>
  </si>
  <si>
    <t>Рамазанов Имран</t>
  </si>
  <si>
    <t>Федоров Алексей</t>
  </si>
  <si>
    <t>Бычков Михаил</t>
  </si>
  <si>
    <t>Порошин Алексей</t>
  </si>
  <si>
    <t>Широков Максим</t>
  </si>
  <si>
    <t>Колтыгин Сергей</t>
  </si>
  <si>
    <t>Курданин Алексей</t>
  </si>
  <si>
    <t xml:space="preserve">ФКУ ИК - 5 </t>
  </si>
  <si>
    <t xml:space="preserve">КП - 32 ФКУ ОИК - 5  </t>
  </si>
  <si>
    <t>Коновалов А.Н.</t>
  </si>
  <si>
    <t>Лещенко Я.</t>
  </si>
  <si>
    <t>Краузе Антон</t>
  </si>
  <si>
    <t>Солодянкин Александр</t>
  </si>
  <si>
    <t>Дресвянников А</t>
  </si>
  <si>
    <t>Ишматов Ш</t>
  </si>
  <si>
    <t>Шуклин С</t>
  </si>
  <si>
    <t>Титов М</t>
  </si>
  <si>
    <t>Миргасанли Э</t>
  </si>
  <si>
    <t>Киракосян Д</t>
  </si>
  <si>
    <t>Еременкин Г</t>
  </si>
  <si>
    <t>Русаков А</t>
  </si>
  <si>
    <t>Рахманкулов Б</t>
  </si>
  <si>
    <t>Айтиев Н</t>
  </si>
  <si>
    <t>Усачев В</t>
  </si>
  <si>
    <t>Тагиев А</t>
  </si>
  <si>
    <t>Морозов А.</t>
  </si>
  <si>
    <t>Спицин И</t>
  </si>
  <si>
    <t>Смирнов В</t>
  </si>
  <si>
    <t>Македонских Р</t>
  </si>
  <si>
    <t>ФКУ ИК -17</t>
  </si>
  <si>
    <t>Баландин А.В.</t>
  </si>
  <si>
    <t>Рангулов И.Ф.</t>
  </si>
  <si>
    <t>Рожков В.В.</t>
  </si>
  <si>
    <t>Талюк С.Н.</t>
  </si>
  <si>
    <t>Лысцев А.А.</t>
  </si>
  <si>
    <t>Изместьев</t>
  </si>
  <si>
    <t>ФКУ ИК -17 2 команда</t>
  </si>
  <si>
    <t>Команда: г. Кирово-Чепецк, ФКУ ЛИУ -12</t>
  </si>
  <si>
    <t>Лютин И.С</t>
  </si>
  <si>
    <t>Лебедев А.Г.</t>
  </si>
  <si>
    <t>Куликов О.С.</t>
  </si>
  <si>
    <t>Ноздрин В.О.</t>
  </si>
  <si>
    <t>Косухин А.В.</t>
  </si>
  <si>
    <t>Филимонов П.А.</t>
  </si>
  <si>
    <t>Пивоваров Ю.В.</t>
  </si>
  <si>
    <t>Веселов Н.Е.</t>
  </si>
  <si>
    <t>Бисеров Владимир</t>
  </si>
  <si>
    <t>Власов Иван</t>
  </si>
  <si>
    <t>Гирюнов Дмитрий</t>
  </si>
  <si>
    <t>Лузин Эдуард</t>
  </si>
  <si>
    <t>Мальков Иван</t>
  </si>
  <si>
    <t>Мошнов Игорь</t>
  </si>
  <si>
    <t>Политов Анатолий</t>
  </si>
  <si>
    <t>Смирнов Антон</t>
  </si>
  <si>
    <t>Соловьев Яков</t>
  </si>
  <si>
    <t>Тиунов Николай</t>
  </si>
  <si>
    <t>Шиляев Павел</t>
  </si>
  <si>
    <t xml:space="preserve">Шихов Иван </t>
  </si>
  <si>
    <t xml:space="preserve">Новоселов Максим </t>
  </si>
  <si>
    <t xml:space="preserve">Трапицын Дмитрий </t>
  </si>
  <si>
    <t xml:space="preserve">Халявин Константин </t>
  </si>
  <si>
    <t>Хорев Ярослав</t>
  </si>
  <si>
    <t xml:space="preserve">Симонов Василий </t>
  </si>
  <si>
    <t xml:space="preserve">Плотников Сергей </t>
  </si>
  <si>
    <t xml:space="preserve">Пальшин Максим </t>
  </si>
  <si>
    <t xml:space="preserve">Караваев Роман </t>
  </si>
  <si>
    <t xml:space="preserve">Кукарека Станислав </t>
  </si>
  <si>
    <t xml:space="preserve">Шевалдин Александр </t>
  </si>
  <si>
    <t>СИЗО - 1</t>
  </si>
  <si>
    <t>Грязев Р.А.</t>
  </si>
  <si>
    <t>ФКУ ИК -3</t>
  </si>
  <si>
    <t>Деревянных Никита</t>
  </si>
  <si>
    <t>Куимов Степан</t>
  </si>
  <si>
    <t>Головин Даниил</t>
  </si>
  <si>
    <t>Ветошкин Кирилл</t>
  </si>
  <si>
    <t>Лоскутов Ярослав</t>
  </si>
  <si>
    <t>Весовая категоря до 25 кг</t>
  </si>
  <si>
    <t>Новокшенов Алексей(ДЦП)</t>
  </si>
  <si>
    <t>ФКУ ИК -20</t>
  </si>
  <si>
    <t>Лиу -12</t>
  </si>
  <si>
    <t>Команда: ФКУ ИК - 20 п. Полевой-2,Верхнекамский район</t>
  </si>
  <si>
    <t>Зотов Кирилл</t>
  </si>
  <si>
    <t>Гонцов Миша</t>
  </si>
  <si>
    <t>Тутубалин Илья</t>
  </si>
  <si>
    <t>Сунцов Дима</t>
  </si>
  <si>
    <t>Иванов Андрей</t>
  </si>
  <si>
    <t>Ашихмин Максим</t>
  </si>
  <si>
    <t>Гузенко Артем</t>
  </si>
  <si>
    <t>Швец Степан</t>
  </si>
  <si>
    <t>Быданова О.А. г.Кирово-Чепецк</t>
  </si>
  <si>
    <t xml:space="preserve"> 06 - 30 апреля 2017 г.</t>
  </si>
  <si>
    <t>Управление по делам молодежи физической культуре и спорту администрации  г. Кирова</t>
  </si>
  <si>
    <t>НО "Фонд поддержки и развития гиревого спорта Кировской области"</t>
  </si>
  <si>
    <r>
      <t xml:space="preserve">    </t>
    </r>
    <r>
      <rPr>
        <sz val="12"/>
        <rFont val="Times New Roman"/>
        <family val="1"/>
      </rPr>
      <t>06 - 30 апреля 2017 г.</t>
    </r>
    <r>
      <rPr>
        <b/>
        <sz val="12"/>
        <rFont val="Times New Roman"/>
        <family val="1"/>
      </rPr>
      <t>.                             ПРОТОКОЛ                                  г. Киров</t>
    </r>
  </si>
  <si>
    <t>Абсолютное личное и командное первенство по Гиревому спорту
в упражнении рывок 108 минут в честь летчика-космонавта СССР
дважды Героя Советского Союза Савиных Виктора Петровича</t>
  </si>
  <si>
    <r>
      <t xml:space="preserve">    </t>
    </r>
    <r>
      <rPr>
        <sz val="12"/>
        <rFont val="Times New Roman"/>
        <family val="1"/>
      </rPr>
      <t>06 - 30 апреля 2017 г.</t>
    </r>
    <r>
      <rPr>
        <b/>
        <sz val="12"/>
        <rFont val="Times New Roman"/>
        <family val="1"/>
      </rPr>
      <t xml:space="preserve">                             ПРОТОКОЛ                                  г.         Киров</t>
    </r>
  </si>
  <si>
    <t>Команда: г. Омутнинск ФКУ ИК 17</t>
  </si>
  <si>
    <t>Команда:  ФКУ КП - 32</t>
  </si>
  <si>
    <t>Команда:  ФКУ ИК - 3</t>
  </si>
  <si>
    <t>Команда: ФКУ ИК 17</t>
  </si>
  <si>
    <t>Команда: п. Восточный ФКУ ИК - 6</t>
  </si>
  <si>
    <t xml:space="preserve">Томбасова Полина </t>
  </si>
  <si>
    <t>Шустов Дмитрий</t>
  </si>
  <si>
    <t>Машковцев Иван</t>
  </si>
  <si>
    <t>Пайдоверов Петр</t>
  </si>
  <si>
    <t>Помелов Сергей</t>
  </si>
  <si>
    <t>Вершинин Руслан</t>
  </si>
  <si>
    <t>Кудяшев Егор</t>
  </si>
  <si>
    <t>Алексеенко Олег</t>
  </si>
  <si>
    <t>Чепарухин Демьян</t>
  </si>
  <si>
    <t>Раскатов Дмитрий</t>
  </si>
  <si>
    <t>Команда: Закаринье</t>
  </si>
  <si>
    <t>Вшивцев Артем</t>
  </si>
  <si>
    <t>Новоселова Мария</t>
  </si>
  <si>
    <t>Макарова Юлия</t>
  </si>
  <si>
    <t>Черменина Анна</t>
  </si>
  <si>
    <t>Воронцова Маргар</t>
  </si>
  <si>
    <t>Почашева Дарья</t>
  </si>
  <si>
    <t>Кириллова Анастасия</t>
  </si>
  <si>
    <t>Шумайлова Вера</t>
  </si>
  <si>
    <t>Кениг Александр</t>
  </si>
  <si>
    <t>Богданова Алина</t>
  </si>
  <si>
    <t>Башарин Илья</t>
  </si>
  <si>
    <t> Буторин Антон</t>
  </si>
  <si>
    <t> Казаркин Владислав</t>
  </si>
  <si>
    <t> Овечкин Александр</t>
  </si>
  <si>
    <t> Ходырев Валентин</t>
  </si>
  <si>
    <t>Соломатов Владимир</t>
  </si>
  <si>
    <t> Едигарев Николай</t>
  </si>
  <si>
    <t> Буторин Роман</t>
  </si>
  <si>
    <t> Завалин Родион</t>
  </si>
  <si>
    <t> Жемчугов Станислав</t>
  </si>
  <si>
    <t>Мусихин Никита</t>
  </si>
  <si>
    <t>Лопатина Анастасия</t>
  </si>
  <si>
    <t xml:space="preserve">Качанов Руслан </t>
  </si>
  <si>
    <t>Кузнецов Виталий</t>
  </si>
  <si>
    <t>Минин Алексей</t>
  </si>
  <si>
    <t>Альшевский Влад</t>
  </si>
  <si>
    <t>Величко Максим</t>
  </si>
  <si>
    <t>Демаков Сергей</t>
  </si>
  <si>
    <t>Краев Артем</t>
  </si>
  <si>
    <t>Киселев Александр</t>
  </si>
  <si>
    <t>Акаев Николай</t>
  </si>
  <si>
    <t>Колпаков Дмитрий</t>
  </si>
  <si>
    <t xml:space="preserve">Шилов Сергей </t>
  </si>
  <si>
    <t>Скоробогатов Николай</t>
  </si>
  <si>
    <t>Облаков Денис</t>
  </si>
  <si>
    <t>Шилов С.</t>
  </si>
  <si>
    <t>Произвольный подьем гирь. Регламент времени - 1, 3, 5, 10 мин</t>
  </si>
  <si>
    <t>Фруктов Андрей Николаевич</t>
  </si>
  <si>
    <t>Бакулин Константин Владимирович</t>
  </si>
  <si>
    <t>Орлов Иван Александрович</t>
  </si>
  <si>
    <t>Стешенко Андрей Викторович</t>
  </si>
  <si>
    <t>Ежов Владимир Григорьевич</t>
  </si>
  <si>
    <t>Кошелев Алексей Николаевич</t>
  </si>
  <si>
    <t>Лазарев Дмитрий Васильевич</t>
  </si>
  <si>
    <t>Шалимов Максим Сергеевич</t>
  </si>
  <si>
    <t>Мякотин Павел Викторович</t>
  </si>
  <si>
    <t>Парубов Александр Алексеевич</t>
  </si>
  <si>
    <t xml:space="preserve">Халявин Денис </t>
  </si>
  <si>
    <t xml:space="preserve">5, 05 </t>
  </si>
  <si>
    <t xml:space="preserve">5, 30 </t>
  </si>
  <si>
    <t xml:space="preserve">7, 24 </t>
  </si>
  <si>
    <t xml:space="preserve">6, 40 </t>
  </si>
  <si>
    <t xml:space="preserve">7, 33 </t>
  </si>
  <si>
    <t xml:space="preserve">31, 36 </t>
  </si>
  <si>
    <t xml:space="preserve">5, 32 </t>
  </si>
  <si>
    <t>Бердинских Д.</t>
  </si>
  <si>
    <t>Кононов Данил</t>
  </si>
  <si>
    <t>Суркова Кристина</t>
  </si>
  <si>
    <t>Бекмеметьев Герман</t>
  </si>
  <si>
    <t>Суркова Виктория</t>
  </si>
  <si>
    <t>Драничников Артем</t>
  </si>
  <si>
    <t>Колупаев Иван</t>
  </si>
  <si>
    <t>Агафонов Александр</t>
  </si>
  <si>
    <t>Толчок двух гирь двумя руками, 1 минута</t>
  </si>
  <si>
    <t>Василов Наиль</t>
  </si>
  <si>
    <t>Казань</t>
  </si>
  <si>
    <t>Толчок двух гирь двумя руками, 2 минуты</t>
  </si>
  <si>
    <t>Эбель Александр</t>
  </si>
  <si>
    <t>Толчок двух гирь двумя руками, 5 минут</t>
  </si>
  <si>
    <t>Толчок двух гирь, ДЦ, 5 минут</t>
  </si>
  <si>
    <t>Толчок двух гирь, ДЦ, 1 минута</t>
  </si>
  <si>
    <t>Рывок гири с одноразовой сменой рук, 2 минуты</t>
  </si>
  <si>
    <t>Рывок гири с одноразовой сменой рук, 5 минут</t>
  </si>
  <si>
    <t>Жим лежа с одноразовым перехватом, 2 минуты</t>
  </si>
  <si>
    <t>Жим лежа с одноразовым перехватом, 5 минут</t>
  </si>
  <si>
    <t>Полумарафон, рывок со сменой рук</t>
  </si>
  <si>
    <t>Гребенкин Денис</t>
  </si>
  <si>
    <t>Редников Андрей</t>
  </si>
  <si>
    <t>Смирнов Давид</t>
  </si>
  <si>
    <t>Буторин Егор</t>
  </si>
  <si>
    <t>Вычегжанин Михаил</t>
  </si>
  <si>
    <t>Селезнев Алексей</t>
  </si>
  <si>
    <t>Елькина Г.Н.</t>
  </si>
  <si>
    <t>Нуртдинов И.М.</t>
  </si>
  <si>
    <t>Сабирзянов Ранис</t>
  </si>
  <si>
    <t>Тумбусов Никита</t>
  </si>
  <si>
    <t>Марафон, рывок гири 16 кг с попеременной сменой рук регламент времени 108 мин</t>
  </si>
  <si>
    <t>Пенкин Александр</t>
  </si>
  <si>
    <t>Нововятск</t>
  </si>
  <si>
    <t>Жим стоя двух гирь, 1 минута</t>
  </si>
  <si>
    <t>Жим лежа попеременно двух гирь, 1 минута</t>
  </si>
  <si>
    <t>Лежа попеременный подьем, 1 минута</t>
  </si>
  <si>
    <t>Толчок двух гирь, ДЦ, 2 минуты</t>
  </si>
  <si>
    <t>Светлаков Виталий (ДЦ, толчок)</t>
  </si>
  <si>
    <t>1 помост</t>
  </si>
  <si>
    <t xml:space="preserve">3 помост </t>
  </si>
  <si>
    <t>5 помост</t>
  </si>
  <si>
    <t>6 Помост</t>
  </si>
  <si>
    <t xml:space="preserve">9 помост </t>
  </si>
  <si>
    <t xml:space="preserve">10 помост </t>
  </si>
  <si>
    <t>7 помост</t>
  </si>
  <si>
    <t>Закаринье</t>
  </si>
  <si>
    <t>д.Филейка, Фаленский район, № 2</t>
  </si>
  <si>
    <t>д.Филейка, Фаленский район, №1</t>
  </si>
  <si>
    <t>Марафон, толчок длинный цикл 1 гири 16 кг с попеременной сменой рук регламент времени 108 мин</t>
  </si>
  <si>
    <t>2 место</t>
  </si>
  <si>
    <t xml:space="preserve">1 помост </t>
  </si>
  <si>
    <t>ФКУ ИК -11</t>
  </si>
  <si>
    <t>ФКУ КП -19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</si>
</sst>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name val="Izhitsa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name val="Arial"/>
      <family val="2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/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91">
    <xf numFmtId="0" fontId="0" fillId="0" borderId="0" xfId="0" applyAlignment="1">
      <alignment/>
    </xf>
    <xf numFmtId="0" fontId="4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vertical="center" wrapText="1"/>
      <protection/>
    </xf>
    <xf numFmtId="0" fontId="6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10" xfId="0" applyFont="1" applyBorder="1" applyAlignment="1">
      <alignment horizontal="left"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Alignment="1">
      <alignment vertical="center" wrapText="1"/>
      <protection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0" fillId="0" borderId="10" xfId="52" applyFont="1" applyBorder="1" applyAlignment="1">
      <alignment vertical="center" wrapText="1"/>
      <protection/>
    </xf>
    <xf numFmtId="0" fontId="0" fillId="0" borderId="11" xfId="52" applyFont="1" applyBorder="1" applyAlignment="1">
      <alignment vertical="center" wrapText="1"/>
      <protection/>
    </xf>
    <xf numFmtId="0" fontId="0" fillId="0" borderId="12" xfId="52" applyNumberFormat="1" applyFont="1" applyFill="1" applyBorder="1" applyAlignment="1">
      <alignment horizontal="center" vertical="center"/>
      <protection/>
    </xf>
    <xf numFmtId="2" fontId="0" fillId="0" borderId="12" xfId="52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 applyProtection="1">
      <alignment horizontal="center"/>
      <protection/>
    </xf>
    <xf numFmtId="0" fontId="6" fillId="0" borderId="0" xfId="52" applyFont="1" applyAlignment="1">
      <alignment/>
      <protection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 horizontal="center"/>
    </xf>
    <xf numFmtId="0" fontId="5" fillId="0" borderId="0" xfId="52" applyFont="1" applyAlignment="1">
      <alignment vertical="center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52" applyNumberFormat="1" applyFont="1" applyFill="1" applyBorder="1" applyAlignment="1">
      <alignment horizontal="center" vertical="center"/>
      <protection/>
    </xf>
    <xf numFmtId="2" fontId="0" fillId="0" borderId="14" xfId="52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52" applyFont="1" applyFill="1" applyBorder="1" applyAlignment="1">
      <alignment horizontal="center"/>
      <protection/>
    </xf>
    <xf numFmtId="2" fontId="0" fillId="0" borderId="15" xfId="52" applyNumberFormat="1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6" xfId="0" applyNumberFormat="1" applyFont="1" applyFill="1" applyBorder="1" applyAlignment="1" applyProtection="1">
      <alignment horizontal="center"/>
      <protection/>
    </xf>
    <xf numFmtId="2" fontId="0" fillId="0" borderId="16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19" xfId="52" applyNumberFormat="1" applyFont="1" applyFill="1" applyBorder="1" applyAlignment="1">
      <alignment horizontal="center" vertical="center"/>
      <protection/>
    </xf>
    <xf numFmtId="2" fontId="0" fillId="0" borderId="19" xfId="52" applyNumberFormat="1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2" fillId="24" borderId="0" xfId="0" applyFont="1" applyFill="1" applyAlignment="1">
      <alignment horizontal="right"/>
    </xf>
    <xf numFmtId="0" fontId="0" fillId="0" borderId="20" xfId="0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52" applyFont="1" applyFill="1" applyBorder="1" applyAlignment="1">
      <alignment horizontal="center"/>
      <protection/>
    </xf>
    <xf numFmtId="2" fontId="0" fillId="0" borderId="0" xfId="52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22" xfId="52" applyFont="1" applyFill="1" applyBorder="1" applyAlignment="1">
      <alignment horizontal="center"/>
      <protection/>
    </xf>
    <xf numFmtId="2" fontId="0" fillId="0" borderId="22" xfId="52" applyNumberFormat="1" applyFont="1" applyFill="1" applyBorder="1" applyAlignment="1">
      <alignment horizont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0" fontId="6" fillId="0" borderId="12" xfId="52" applyFont="1" applyBorder="1" applyAlignment="1">
      <alignment vertical="center"/>
      <protection/>
    </xf>
    <xf numFmtId="0" fontId="0" fillId="0" borderId="25" xfId="0" applyFont="1" applyBorder="1" applyAlignment="1">
      <alignment horizontal="justify" vertical="top" wrapText="1"/>
    </xf>
    <xf numFmtId="0" fontId="0" fillId="0" borderId="26" xfId="0" applyFont="1" applyBorder="1" applyAlignment="1">
      <alignment horizontal="justify" vertical="top" wrapText="1"/>
    </xf>
    <xf numFmtId="0" fontId="0" fillId="0" borderId="27" xfId="0" applyFont="1" applyBorder="1" applyAlignment="1">
      <alignment horizontal="justify" vertical="top" wrapText="1"/>
    </xf>
    <xf numFmtId="0" fontId="0" fillId="0" borderId="28" xfId="0" applyFont="1" applyBorder="1" applyAlignment="1">
      <alignment horizontal="justify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20" fontId="0" fillId="0" borderId="16" xfId="0" applyNumberFormat="1" applyFont="1" applyFill="1" applyBorder="1" applyAlignment="1" applyProtection="1">
      <alignment horizontal="center"/>
      <protection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20" fontId="0" fillId="0" borderId="26" xfId="0" applyNumberFormat="1" applyFont="1" applyBorder="1" applyAlignment="1">
      <alignment horizontal="justify" vertical="top" wrapText="1"/>
    </xf>
    <xf numFmtId="20" fontId="0" fillId="0" borderId="25" xfId="0" applyNumberFormat="1" applyFont="1" applyBorder="1" applyAlignment="1">
      <alignment horizontal="justify" vertical="top" wrapText="1"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justify" vertical="top" wrapText="1"/>
    </xf>
    <xf numFmtId="0" fontId="0" fillId="0" borderId="12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4" fillId="0" borderId="12" xfId="52" applyFont="1" applyBorder="1" applyAlignment="1">
      <alignment vertical="center"/>
      <protection/>
    </xf>
    <xf numFmtId="0" fontId="0" fillId="0" borderId="26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0" fillId="0" borderId="12" xfId="52" applyFont="1" applyFill="1" applyBorder="1" applyAlignment="1">
      <alignment horizontal="center"/>
      <protection/>
    </xf>
    <xf numFmtId="2" fontId="0" fillId="0" borderId="12" xfId="52" applyNumberFormat="1" applyFont="1" applyFill="1" applyBorder="1" applyAlignment="1">
      <alignment horizontal="center"/>
      <protection/>
    </xf>
    <xf numFmtId="20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wrapText="1"/>
    </xf>
    <xf numFmtId="0" fontId="0" fillId="0" borderId="24" xfId="0" applyNumberFormat="1" applyFont="1" applyFill="1" applyBorder="1" applyAlignment="1" applyProtection="1">
      <alignment horizontal="center"/>
      <protection/>
    </xf>
    <xf numFmtId="20" fontId="0" fillId="0" borderId="23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6" fillId="0" borderId="12" xfId="52" applyFont="1" applyBorder="1" applyAlignment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2" fillId="0" borderId="12" xfId="52" applyNumberFormat="1" applyFont="1" applyFill="1" applyBorder="1" applyAlignment="1">
      <alignment horizontal="center" vertical="center"/>
      <protection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52" applyFont="1" applyBorder="1" applyAlignment="1">
      <alignment vertical="center"/>
      <protection/>
    </xf>
    <xf numFmtId="0" fontId="12" fillId="0" borderId="14" xfId="52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/>
    </xf>
    <xf numFmtId="0" fontId="15" fillId="0" borderId="14" xfId="52" applyNumberFormat="1" applyFont="1" applyFill="1" applyBorder="1" applyAlignment="1">
      <alignment horizontal="center" vertical="center"/>
      <protection/>
    </xf>
    <xf numFmtId="0" fontId="10" fillId="0" borderId="16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14" xfId="52" applyNumberFormat="1" applyFont="1" applyFill="1" applyBorder="1" applyAlignment="1">
      <alignment horizontal="center" vertical="center"/>
      <protection/>
    </xf>
    <xf numFmtId="0" fontId="12" fillId="0" borderId="12" xfId="0" applyFont="1" applyFill="1" applyBorder="1" applyAlignment="1">
      <alignment horizontal="left" vertical="center"/>
    </xf>
    <xf numFmtId="0" fontId="15" fillId="0" borderId="12" xfId="52" applyNumberFormat="1" applyFont="1" applyFill="1" applyBorder="1" applyAlignment="1">
      <alignment horizontal="center" vertical="center"/>
      <protection/>
    </xf>
    <xf numFmtId="0" fontId="12" fillId="0" borderId="31" xfId="0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2" fillId="0" borderId="15" xfId="52" applyFont="1" applyFill="1" applyBorder="1" applyAlignment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2" xfId="52" applyFont="1" applyFill="1" applyBorder="1" applyAlignment="1">
      <alignment horizontal="center" vertical="center"/>
      <protection/>
    </xf>
    <xf numFmtId="2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left" vertical="center"/>
    </xf>
    <xf numFmtId="0" fontId="12" fillId="0" borderId="0" xfId="52" applyFont="1" applyBorder="1" applyAlignment="1">
      <alignment horizontal="center" vertical="center"/>
      <protection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2" fillId="0" borderId="12" xfId="0" applyFont="1" applyBorder="1" applyAlignment="1">
      <alignment horizontal="left" vertical="top" wrapText="1"/>
    </xf>
    <xf numFmtId="0" fontId="12" fillId="0" borderId="0" xfId="52" applyFont="1" applyAlignment="1">
      <alignment vertical="center"/>
      <protection/>
    </xf>
    <xf numFmtId="0" fontId="12" fillId="0" borderId="12" xfId="52" applyNumberFormat="1" applyFont="1" applyBorder="1" applyAlignment="1">
      <alignment horizontal="center" vertical="center"/>
      <protection/>
    </xf>
    <xf numFmtId="0" fontId="12" fillId="0" borderId="0" xfId="52" applyFont="1" applyAlignment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2" xfId="52" applyFont="1" applyBorder="1" applyAlignment="1">
      <alignment vertical="center"/>
      <protection/>
    </xf>
    <xf numFmtId="2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4" xfId="52" applyNumberFormat="1" applyFont="1" applyBorder="1" applyAlignment="1">
      <alignment horizontal="center" vertical="center"/>
      <protection/>
    </xf>
    <xf numFmtId="2" fontId="10" fillId="0" borderId="15" xfId="52" applyNumberFormat="1" applyFont="1" applyFill="1" applyBorder="1" applyAlignment="1">
      <alignment horizontal="center" vertical="center"/>
      <protection/>
    </xf>
    <xf numFmtId="2" fontId="10" fillId="0" borderId="16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2" fontId="12" fillId="0" borderId="12" xfId="0" applyNumberFormat="1" applyFont="1" applyFill="1" applyBorder="1" applyAlignment="1" applyProtection="1">
      <alignment horizontal="center" vertical="center" wrapText="1"/>
      <protection/>
    </xf>
    <xf numFmtId="2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6" fillId="0" borderId="34" xfId="0" applyFont="1" applyBorder="1" applyAlignment="1">
      <alignment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0" xfId="52" applyFont="1" applyAlignment="1">
      <alignment vertical="center"/>
      <protection/>
    </xf>
    <xf numFmtId="0" fontId="2" fillId="0" borderId="12" xfId="52" applyFont="1" applyBorder="1" applyAlignment="1">
      <alignment vertical="center"/>
      <protection/>
    </xf>
    <xf numFmtId="0" fontId="10" fillId="0" borderId="22" xfId="0" applyFont="1" applyFill="1" applyBorder="1" applyAlignment="1">
      <alignment vertical="center"/>
    </xf>
    <xf numFmtId="0" fontId="12" fillId="0" borderId="22" xfId="52" applyFont="1" applyFill="1" applyBorder="1" applyAlignment="1">
      <alignment horizontal="center" vertical="center"/>
      <protection/>
    </xf>
    <xf numFmtId="2" fontId="10" fillId="0" borderId="22" xfId="52" applyNumberFormat="1" applyFont="1" applyFill="1" applyBorder="1" applyAlignment="1">
      <alignment horizontal="center" vertical="center"/>
      <protection/>
    </xf>
    <xf numFmtId="0" fontId="12" fillId="0" borderId="22" xfId="0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2" fontId="10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>
      <alignment horizontal="center" vertical="center" wrapText="1"/>
    </xf>
    <xf numFmtId="0" fontId="16" fillId="0" borderId="34" xfId="0" applyNumberFormat="1" applyFont="1" applyBorder="1" applyAlignment="1">
      <alignment horizontal="center" vertical="center" wrapText="1"/>
    </xf>
    <xf numFmtId="0" fontId="16" fillId="0" borderId="36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8" fillId="0" borderId="12" xfId="52" applyFont="1" applyBorder="1" applyAlignment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52" applyFont="1" applyAlignment="1">
      <alignment vertical="center" wrapText="1"/>
      <protection/>
    </xf>
    <xf numFmtId="0" fontId="7" fillId="0" borderId="10" xfId="0" applyFont="1" applyBorder="1" applyAlignment="1">
      <alignment horizontal="left"/>
    </xf>
    <xf numFmtId="0" fontId="0" fillId="0" borderId="10" xfId="52" applyFont="1" applyBorder="1" applyAlignment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0" fillId="0" borderId="11" xfId="52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Alignment="1" applyProtection="1">
      <alignment horizontal="left"/>
      <protection/>
    </xf>
    <xf numFmtId="0" fontId="0" fillId="0" borderId="12" xfId="52" applyNumberFormat="1" applyFont="1" applyFill="1" applyBorder="1" applyAlignment="1">
      <alignment horizontal="center" vertical="center"/>
      <protection/>
    </xf>
    <xf numFmtId="2" fontId="0" fillId="0" borderId="12" xfId="52" applyNumberFormat="1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2" fontId="0" fillId="0" borderId="13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0" fillId="0" borderId="15" xfId="52" applyFont="1" applyFill="1" applyBorder="1" applyAlignment="1">
      <alignment horizontal="center"/>
      <protection/>
    </xf>
    <xf numFmtId="2" fontId="0" fillId="0" borderId="15" xfId="52" applyNumberFormat="1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9" fillId="0" borderId="0" xfId="0" applyFont="1" applyAlignment="1">
      <alignment/>
    </xf>
    <xf numFmtId="0" fontId="12" fillId="0" borderId="19" xfId="0" applyFont="1" applyFill="1" applyBorder="1" applyAlignment="1">
      <alignment horizontal="left" vertical="center"/>
    </xf>
    <xf numFmtId="0" fontId="12" fillId="0" borderId="19" xfId="52" applyNumberFormat="1" applyFont="1" applyFill="1" applyBorder="1" applyAlignment="1">
      <alignment horizontal="center" vertical="center"/>
      <protection/>
    </xf>
    <xf numFmtId="2" fontId="12" fillId="0" borderId="19" xfId="52" applyNumberFormat="1" applyFont="1" applyFill="1" applyBorder="1" applyAlignment="1">
      <alignment horizontal="center" vertical="center"/>
      <protection/>
    </xf>
    <xf numFmtId="2" fontId="19" fillId="0" borderId="0" xfId="0" applyNumberFormat="1" applyFont="1" applyFill="1" applyAlignment="1" applyProtection="1">
      <alignment horizontal="center"/>
      <protection/>
    </xf>
    <xf numFmtId="0" fontId="12" fillId="0" borderId="0" xfId="52" applyFont="1" applyAlignment="1">
      <alignment vertical="center" wrapText="1"/>
      <protection/>
    </xf>
    <xf numFmtId="0" fontId="12" fillId="0" borderId="10" xfId="52" applyFont="1" applyBorder="1" applyAlignment="1">
      <alignment vertical="center" wrapText="1"/>
      <protection/>
    </xf>
    <xf numFmtId="0" fontId="12" fillId="0" borderId="11" xfId="52" applyFont="1" applyBorder="1" applyAlignment="1">
      <alignment vertical="center" wrapText="1"/>
      <protection/>
    </xf>
    <xf numFmtId="0" fontId="11" fillId="0" borderId="12" xfId="0" applyFont="1" applyFill="1" applyBorder="1" applyAlignment="1">
      <alignment vertical="center"/>
    </xf>
    <xf numFmtId="0" fontId="11" fillId="0" borderId="12" xfId="52" applyNumberFormat="1" applyFont="1" applyFill="1" applyBorder="1" applyAlignment="1">
      <alignment vertical="center"/>
      <protection/>
    </xf>
    <xf numFmtId="0" fontId="11" fillId="0" borderId="12" xfId="0" applyNumberFormat="1" applyFont="1" applyFill="1" applyBorder="1" applyAlignment="1" applyProtection="1">
      <alignment vertical="center"/>
      <protection/>
    </xf>
    <xf numFmtId="2" fontId="11" fillId="0" borderId="12" xfId="0" applyNumberFormat="1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>
      <alignment vertical="center" wrapText="1"/>
    </xf>
    <xf numFmtId="0" fontId="11" fillId="0" borderId="12" xfId="52" applyFont="1" applyFill="1" applyBorder="1" applyAlignment="1">
      <alignment vertical="center"/>
      <protection/>
    </xf>
    <xf numFmtId="0" fontId="11" fillId="0" borderId="12" xfId="52" applyFont="1" applyBorder="1" applyAlignment="1">
      <alignment vertical="center"/>
      <protection/>
    </xf>
    <xf numFmtId="0" fontId="11" fillId="0" borderId="12" xfId="52" applyNumberFormat="1" applyFont="1" applyBorder="1" applyAlignment="1">
      <alignment vertical="center"/>
      <protection/>
    </xf>
    <xf numFmtId="0" fontId="11" fillId="0" borderId="12" xfId="0" applyFont="1" applyBorder="1" applyAlignment="1">
      <alignment vertical="center" wrapText="1"/>
    </xf>
    <xf numFmtId="0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NumberFormat="1" applyFont="1" applyBorder="1" applyAlignment="1">
      <alignment vertical="top" wrapText="1"/>
    </xf>
    <xf numFmtId="0" fontId="11" fillId="0" borderId="12" xfId="0" applyNumberFormat="1" applyFont="1" applyFill="1" applyBorder="1" applyAlignment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0" fontId="0" fillId="0" borderId="22" xfId="0" applyFont="1" applyFill="1" applyBorder="1" applyAlignment="1">
      <alignment vertical="center"/>
    </xf>
    <xf numFmtId="0" fontId="0" fillId="0" borderId="22" xfId="52" applyFont="1" applyFill="1" applyBorder="1" applyAlignment="1">
      <alignment horizontal="center" vertical="center"/>
      <protection/>
    </xf>
    <xf numFmtId="2" fontId="0" fillId="0" borderId="22" xfId="52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justify" vertical="top" wrapText="1"/>
    </xf>
    <xf numFmtId="0" fontId="0" fillId="0" borderId="25" xfId="0" applyFont="1" applyBorder="1" applyAlignment="1">
      <alignment horizontal="justify" vertical="top" wrapText="1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26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2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7" xfId="0" applyFont="1" applyBorder="1" applyAlignment="1">
      <alignment vertical="top" wrapText="1"/>
    </xf>
    <xf numFmtId="0" fontId="0" fillId="0" borderId="23" xfId="0" applyFont="1" applyFill="1" applyBorder="1" applyAlignment="1">
      <alignment/>
    </xf>
    <xf numFmtId="0" fontId="0" fillId="0" borderId="22" xfId="52" applyFont="1" applyFill="1" applyBorder="1" applyAlignment="1">
      <alignment horizontal="center"/>
      <protection/>
    </xf>
    <xf numFmtId="2" fontId="0" fillId="0" borderId="22" xfId="52" applyNumberFormat="1" applyFont="1" applyFill="1" applyBorder="1" applyAlignment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justify" vertical="top" wrapText="1"/>
    </xf>
    <xf numFmtId="20" fontId="0" fillId="0" borderId="26" xfId="0" applyNumberFormat="1" applyFont="1" applyBorder="1" applyAlignment="1">
      <alignment horizontal="justify" vertical="top" wrapText="1"/>
    </xf>
    <xf numFmtId="0" fontId="0" fillId="0" borderId="28" xfId="0" applyFont="1" applyBorder="1" applyAlignment="1">
      <alignment horizontal="justify" vertical="top" wrapText="1"/>
    </xf>
    <xf numFmtId="20" fontId="0" fillId="0" borderId="25" xfId="0" applyNumberFormat="1" applyFont="1" applyBorder="1" applyAlignment="1">
      <alignment horizontal="justify" vertical="top" wrapText="1"/>
    </xf>
    <xf numFmtId="0" fontId="0" fillId="0" borderId="20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 applyProtection="1">
      <alignment horizontal="center"/>
      <protection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2" fontId="1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2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52" applyNumberFormat="1" applyFont="1" applyFill="1" applyBorder="1" applyAlignment="1">
      <alignment horizontal="left" vertical="center"/>
      <protection/>
    </xf>
    <xf numFmtId="0" fontId="0" fillId="0" borderId="12" xfId="52" applyFont="1" applyFill="1" applyBorder="1" applyAlignment="1">
      <alignment horizontal="left" vertical="center"/>
      <protection/>
    </xf>
    <xf numFmtId="0" fontId="11" fillId="0" borderId="12" xfId="52" applyNumberFormat="1" applyFont="1" applyFill="1" applyBorder="1" applyAlignment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0" fillId="0" borderId="12" xfId="52" applyFont="1" applyBorder="1" applyAlignment="1">
      <alignment horizontal="left" vertical="center"/>
      <protection/>
    </xf>
    <xf numFmtId="0" fontId="0" fillId="0" borderId="12" xfId="52" applyNumberFormat="1" applyFont="1" applyBorder="1" applyAlignment="1">
      <alignment horizontal="left" vertical="center"/>
      <protection/>
    </xf>
    <xf numFmtId="0" fontId="0" fillId="24" borderId="12" xfId="0" applyFont="1" applyFill="1" applyBorder="1" applyAlignment="1">
      <alignment horizontal="left" wrapText="1"/>
    </xf>
    <xf numFmtId="0" fontId="0" fillId="24" borderId="12" xfId="0" applyNumberFormat="1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left"/>
      <protection/>
    </xf>
    <xf numFmtId="2" fontId="0" fillId="0" borderId="12" xfId="0" applyNumberFormat="1" applyFont="1" applyFill="1" applyBorder="1" applyAlignment="1" applyProtection="1">
      <alignment horizontal="left"/>
      <protection/>
    </xf>
    <xf numFmtId="0" fontId="11" fillId="24" borderId="12" xfId="0" applyFont="1" applyFill="1" applyBorder="1" applyAlignment="1">
      <alignment horizontal="left" wrapText="1"/>
    </xf>
    <xf numFmtId="0" fontId="11" fillId="24" borderId="12" xfId="0" applyNumberFormat="1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center"/>
    </xf>
    <xf numFmtId="0" fontId="12" fillId="0" borderId="12" xfId="52" applyFont="1" applyBorder="1" applyAlignment="1">
      <alignment horizontal="left" vertical="center"/>
      <protection/>
    </xf>
    <xf numFmtId="0" fontId="12" fillId="0" borderId="14" xfId="0" applyFont="1" applyFill="1" applyBorder="1" applyAlignment="1">
      <alignment horizontal="left" vertical="center"/>
    </xf>
    <xf numFmtId="0" fontId="12" fillId="24" borderId="12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2" fontId="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 horizontal="center" wrapText="1"/>
    </xf>
    <xf numFmtId="2" fontId="7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0" fillId="0" borderId="34" xfId="0" applyFont="1" applyBorder="1" applyAlignment="1">
      <alignment horizontal="left" wrapText="1"/>
    </xf>
    <xf numFmtId="0" fontId="20" fillId="0" borderId="34" xfId="0" applyFont="1" applyBorder="1" applyAlignment="1">
      <alignment horizontal="center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12" fillId="0" borderId="26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5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0" fillId="0" borderId="0" xfId="52" applyFont="1" applyAlignment="1">
      <alignment horizontal="center" vertical="center"/>
      <protection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1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12" fillId="0" borderId="14" xfId="52" applyFont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52" applyNumberFormat="1" applyFont="1" applyFill="1" applyBorder="1" applyAlignment="1">
      <alignment horizontal="center" vertical="center"/>
      <protection/>
    </xf>
    <xf numFmtId="2" fontId="0" fillId="0" borderId="0" xfId="52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/>
    </xf>
    <xf numFmtId="0" fontId="10" fillId="0" borderId="22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0" fillId="24" borderId="12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2" fontId="10" fillId="0" borderId="18" xfId="0" applyNumberFormat="1" applyFont="1" applyFill="1" applyBorder="1" applyAlignment="1" applyProtection="1">
      <alignment horizontal="center" vertical="center" wrapText="1"/>
      <protection/>
    </xf>
    <xf numFmtId="2" fontId="10" fillId="0" borderId="20" xfId="0" applyNumberFormat="1" applyFont="1" applyFill="1" applyBorder="1" applyAlignment="1" applyProtection="1">
      <alignment horizontal="center" vertical="center" wrapText="1"/>
      <protection/>
    </xf>
    <xf numFmtId="2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2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3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32" xfId="52" applyFont="1" applyBorder="1" applyAlignment="1">
      <alignment horizontal="center" vertical="center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17" fillId="0" borderId="13" xfId="52" applyFont="1" applyBorder="1" applyAlignment="1">
      <alignment horizontal="center" vertical="center"/>
      <protection/>
    </xf>
    <xf numFmtId="0" fontId="17" fillId="0" borderId="11" xfId="52" applyFont="1" applyBorder="1" applyAlignment="1">
      <alignment horizontal="center" vertical="center"/>
      <protection/>
    </xf>
    <xf numFmtId="0" fontId="17" fillId="0" borderId="32" xfId="52" applyFont="1" applyBorder="1" applyAlignment="1">
      <alignment horizontal="center" vertical="center"/>
      <protection/>
    </xf>
    <xf numFmtId="0" fontId="10" fillId="0" borderId="4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2" fontId="10" fillId="0" borderId="49" xfId="0" applyNumberFormat="1" applyFont="1" applyFill="1" applyBorder="1" applyAlignment="1" applyProtection="1">
      <alignment horizontal="center" vertical="center" wrapText="1"/>
      <protection/>
    </xf>
    <xf numFmtId="2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10" fillId="0" borderId="50" xfId="0" applyNumberFormat="1" applyFont="1" applyFill="1" applyBorder="1" applyAlignment="1" applyProtection="1">
      <alignment horizontal="center" vertical="center" wrapText="1"/>
      <protection/>
    </xf>
    <xf numFmtId="0" fontId="10" fillId="0" borderId="49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/>
    </xf>
    <xf numFmtId="0" fontId="10" fillId="0" borderId="50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10" fillId="0" borderId="50" xfId="0" applyFont="1" applyBorder="1" applyAlignment="1">
      <alignment horizontal="center" vertical="center" textRotation="255"/>
    </xf>
    <xf numFmtId="0" fontId="2" fillId="0" borderId="19" xfId="0" applyFont="1" applyBorder="1" applyAlignment="1">
      <alignment/>
    </xf>
    <xf numFmtId="0" fontId="10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2" fillId="0" borderId="18" xfId="0" applyNumberFormat="1" applyFont="1" applyFill="1" applyBorder="1" applyAlignment="1" applyProtection="1">
      <alignment horizontal="center" vertical="center" wrapText="1"/>
      <protection/>
    </xf>
    <xf numFmtId="2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/>
    </xf>
    <xf numFmtId="0" fontId="2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8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BreakPreview" zoomScaleNormal="104" zoomScaleSheetLayoutView="100" zoomScalePageLayoutView="0" workbookViewId="0" topLeftCell="A7">
      <selection activeCell="A17" sqref="A17:IV17"/>
    </sheetView>
  </sheetViews>
  <sheetFormatPr defaultColWidth="8.00390625" defaultRowHeight="15.75"/>
  <cols>
    <col min="1" max="1" width="29.75390625" style="2" customWidth="1"/>
    <col min="2" max="3" width="7.00390625" style="1" customWidth="1"/>
    <col min="4" max="4" width="5.50390625" style="1" customWidth="1"/>
    <col min="5" max="5" width="15.50390625" style="1" customWidth="1"/>
    <col min="6" max="6" width="6.50390625" style="1" customWidth="1"/>
    <col min="7" max="7" width="9.375" style="1" customWidth="1"/>
    <col min="8" max="8" width="9.125" style="1" customWidth="1"/>
    <col min="9" max="9" width="11.125" style="1" customWidth="1"/>
    <col min="10" max="10" width="10.25390625" style="1" customWidth="1"/>
    <col min="11" max="11" width="4.375" style="3" customWidth="1"/>
    <col min="12" max="12" width="20.25390625" style="1" customWidth="1"/>
    <col min="13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189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2" s="35" customFormat="1" ht="33" customHeight="1" thickBot="1">
      <c r="A5" s="33" t="s">
        <v>397</v>
      </c>
      <c r="B5" s="387" t="s">
        <v>25</v>
      </c>
      <c r="C5" s="388"/>
      <c r="D5" s="388"/>
      <c r="E5" s="388"/>
      <c r="F5" s="388"/>
      <c r="G5" s="388"/>
      <c r="H5" s="388"/>
      <c r="I5" s="388"/>
      <c r="J5" s="388"/>
      <c r="K5" s="388"/>
      <c r="L5" s="34" t="s">
        <v>39</v>
      </c>
    </row>
    <row r="6" spans="1:12" ht="16.5" customHeight="1">
      <c r="A6" s="410" t="s">
        <v>5</v>
      </c>
      <c r="B6" s="395" t="s">
        <v>7</v>
      </c>
      <c r="C6" s="413" t="s">
        <v>8</v>
      </c>
      <c r="D6" s="402" t="s">
        <v>30</v>
      </c>
      <c r="E6" s="392" t="s">
        <v>3</v>
      </c>
      <c r="F6" s="395" t="s">
        <v>9</v>
      </c>
      <c r="G6" s="396" t="s">
        <v>28</v>
      </c>
      <c r="H6" s="396" t="s">
        <v>11</v>
      </c>
      <c r="I6" s="399" t="s">
        <v>13</v>
      </c>
      <c r="J6" s="402" t="s">
        <v>10</v>
      </c>
      <c r="K6" s="389" t="s">
        <v>4</v>
      </c>
      <c r="L6" s="384" t="s">
        <v>6</v>
      </c>
    </row>
    <row r="7" spans="1:12" ht="16.5" customHeight="1">
      <c r="A7" s="411"/>
      <c r="B7" s="393"/>
      <c r="C7" s="414"/>
      <c r="D7" s="397"/>
      <c r="E7" s="393"/>
      <c r="F7" s="393"/>
      <c r="G7" s="403"/>
      <c r="H7" s="397"/>
      <c r="I7" s="400"/>
      <c r="J7" s="397"/>
      <c r="K7" s="390"/>
      <c r="L7" s="385"/>
    </row>
    <row r="8" spans="1:12" ht="16.5" customHeight="1">
      <c r="A8" s="411"/>
      <c r="B8" s="393"/>
      <c r="C8" s="414"/>
      <c r="D8" s="397"/>
      <c r="E8" s="393"/>
      <c r="F8" s="393"/>
      <c r="G8" s="403"/>
      <c r="H8" s="397"/>
      <c r="I8" s="400"/>
      <c r="J8" s="397"/>
      <c r="K8" s="390"/>
      <c r="L8" s="385"/>
    </row>
    <row r="9" spans="1:12" ht="16.5" customHeight="1">
      <c r="A9" s="411"/>
      <c r="B9" s="393"/>
      <c r="C9" s="414"/>
      <c r="D9" s="397"/>
      <c r="E9" s="393"/>
      <c r="F9" s="393"/>
      <c r="G9" s="403"/>
      <c r="H9" s="397"/>
      <c r="I9" s="400"/>
      <c r="J9" s="397"/>
      <c r="K9" s="390"/>
      <c r="L9" s="385"/>
    </row>
    <row r="10" spans="1:12" ht="16.5" customHeight="1">
      <c r="A10" s="411"/>
      <c r="B10" s="393"/>
      <c r="C10" s="414"/>
      <c r="D10" s="397"/>
      <c r="E10" s="393"/>
      <c r="F10" s="393"/>
      <c r="G10" s="403"/>
      <c r="H10" s="397"/>
      <c r="I10" s="400"/>
      <c r="J10" s="397"/>
      <c r="K10" s="390"/>
      <c r="L10" s="385"/>
    </row>
    <row r="11" spans="1:12" ht="16.5" customHeight="1" thickBot="1">
      <c r="A11" s="412"/>
      <c r="B11" s="394"/>
      <c r="C11" s="415"/>
      <c r="D11" s="398"/>
      <c r="E11" s="394"/>
      <c r="F11" s="394"/>
      <c r="G11" s="404"/>
      <c r="H11" s="398"/>
      <c r="I11" s="401"/>
      <c r="J11" s="398"/>
      <c r="K11" s="391"/>
      <c r="L11" s="386"/>
    </row>
    <row r="12" spans="1:12" s="4" customFormat="1" ht="22.5" customHeight="1">
      <c r="A12" s="253" t="s">
        <v>62</v>
      </c>
      <c r="B12" s="211">
        <v>1967</v>
      </c>
      <c r="C12" s="212">
        <v>82.5</v>
      </c>
      <c r="D12" s="201" t="s">
        <v>20</v>
      </c>
      <c r="E12" s="201" t="s">
        <v>92</v>
      </c>
      <c r="F12" s="316">
        <v>16</v>
      </c>
      <c r="G12" s="316"/>
      <c r="H12" s="316">
        <f aca="true" t="shared" si="0" ref="H12:H18">SUM(F12*G12)</f>
        <v>0</v>
      </c>
      <c r="I12" s="316">
        <v>108</v>
      </c>
      <c r="J12" s="317">
        <f aca="true" t="shared" si="1" ref="J12:J18">H12/C12</f>
        <v>0</v>
      </c>
      <c r="K12" s="318">
        <v>1</v>
      </c>
      <c r="L12" s="41" t="s">
        <v>63</v>
      </c>
    </row>
    <row r="13" spans="1:12" s="4" customFormat="1" ht="24" customHeight="1">
      <c r="A13" s="30" t="s">
        <v>139</v>
      </c>
      <c r="B13" s="25">
        <v>1984</v>
      </c>
      <c r="C13" s="23">
        <v>80</v>
      </c>
      <c r="D13" s="24">
        <v>1</v>
      </c>
      <c r="E13" s="24" t="s">
        <v>140</v>
      </c>
      <c r="F13" s="319">
        <v>16</v>
      </c>
      <c r="G13" s="319"/>
      <c r="H13" s="319">
        <f t="shared" si="0"/>
        <v>0</v>
      </c>
      <c r="I13" s="319">
        <v>108</v>
      </c>
      <c r="J13" s="320">
        <f t="shared" si="1"/>
        <v>0</v>
      </c>
      <c r="K13" s="321">
        <v>2</v>
      </c>
      <c r="L13" s="200" t="s">
        <v>63</v>
      </c>
    </row>
    <row r="14" spans="1:12" s="4" customFormat="1" ht="21" customHeight="1">
      <c r="A14" s="253" t="s">
        <v>41</v>
      </c>
      <c r="B14" s="211">
        <v>1968</v>
      </c>
      <c r="C14" s="212">
        <v>70</v>
      </c>
      <c r="D14" s="201">
        <v>2</v>
      </c>
      <c r="E14" s="201" t="s">
        <v>215</v>
      </c>
      <c r="F14" s="316">
        <v>16</v>
      </c>
      <c r="G14" s="316"/>
      <c r="H14" s="316">
        <f t="shared" si="0"/>
        <v>0</v>
      </c>
      <c r="I14" s="316">
        <v>60</v>
      </c>
      <c r="J14" s="317">
        <f t="shared" si="1"/>
        <v>0</v>
      </c>
      <c r="K14" s="318">
        <v>3</v>
      </c>
      <c r="L14" s="41" t="s">
        <v>17</v>
      </c>
    </row>
    <row r="15" spans="1:12" s="4" customFormat="1" ht="21" customHeight="1">
      <c r="A15" s="30"/>
      <c r="B15" s="22">
        <v>1947</v>
      </c>
      <c r="C15" s="23">
        <v>85</v>
      </c>
      <c r="D15" s="24" t="s">
        <v>20</v>
      </c>
      <c r="E15" s="24"/>
      <c r="F15" s="319">
        <v>16</v>
      </c>
      <c r="G15" s="319"/>
      <c r="H15" s="319">
        <f t="shared" si="0"/>
        <v>0</v>
      </c>
      <c r="I15" s="319">
        <v>60</v>
      </c>
      <c r="J15" s="320">
        <f t="shared" si="1"/>
        <v>0</v>
      </c>
      <c r="K15" s="321">
        <v>4</v>
      </c>
      <c r="L15" s="200" t="s">
        <v>63</v>
      </c>
    </row>
    <row r="16" spans="1:12" s="4" customFormat="1" ht="21" customHeight="1">
      <c r="A16" s="30"/>
      <c r="B16" s="22"/>
      <c r="C16" s="23">
        <v>85</v>
      </c>
      <c r="D16" s="24">
        <v>1</v>
      </c>
      <c r="E16" s="24"/>
      <c r="F16" s="319">
        <v>16</v>
      </c>
      <c r="G16" s="319"/>
      <c r="H16" s="319">
        <f t="shared" si="0"/>
        <v>0</v>
      </c>
      <c r="I16" s="319">
        <v>60</v>
      </c>
      <c r="J16" s="320">
        <f t="shared" si="1"/>
        <v>0</v>
      </c>
      <c r="K16" s="321">
        <v>5</v>
      </c>
      <c r="L16" s="200" t="s">
        <v>17</v>
      </c>
    </row>
    <row r="17" spans="1:12" s="4" customFormat="1" ht="23.25" customHeight="1">
      <c r="A17" s="253" t="s">
        <v>512</v>
      </c>
      <c r="B17" s="211">
        <v>1959</v>
      </c>
      <c r="C17" s="212">
        <v>73</v>
      </c>
      <c r="D17" s="201">
        <v>1</v>
      </c>
      <c r="E17" s="201" t="s">
        <v>93</v>
      </c>
      <c r="F17" s="316">
        <v>16</v>
      </c>
      <c r="G17" s="316">
        <v>1640</v>
      </c>
      <c r="H17" s="316">
        <f t="shared" si="0"/>
        <v>26240</v>
      </c>
      <c r="I17" s="316">
        <v>108</v>
      </c>
      <c r="J17" s="317">
        <f t="shared" si="1"/>
        <v>359.45205479452056</v>
      </c>
      <c r="K17" s="318">
        <v>6</v>
      </c>
      <c r="L17" s="41" t="s">
        <v>63</v>
      </c>
    </row>
    <row r="18" spans="1:12" s="4" customFormat="1" ht="21" customHeight="1">
      <c r="A18" s="30" t="s">
        <v>251</v>
      </c>
      <c r="B18" s="22">
        <v>1951</v>
      </c>
      <c r="C18" s="23">
        <v>78</v>
      </c>
      <c r="D18" s="24" t="s">
        <v>20</v>
      </c>
      <c r="E18" s="24" t="s">
        <v>203</v>
      </c>
      <c r="F18" s="319">
        <v>12</v>
      </c>
      <c r="G18" s="319"/>
      <c r="H18" s="319">
        <f t="shared" si="0"/>
        <v>0</v>
      </c>
      <c r="I18" s="319">
        <v>60</v>
      </c>
      <c r="J18" s="320">
        <f t="shared" si="1"/>
        <v>0</v>
      </c>
      <c r="K18" s="321">
        <v>7</v>
      </c>
      <c r="L18" s="200" t="s">
        <v>63</v>
      </c>
    </row>
    <row r="19" spans="1:12" s="4" customFormat="1" ht="21" customHeight="1">
      <c r="A19" s="375"/>
      <c r="B19" s="376"/>
      <c r="C19" s="377"/>
      <c r="D19" s="70"/>
      <c r="E19" s="70"/>
      <c r="F19" s="378"/>
      <c r="G19" s="378"/>
      <c r="H19" s="378"/>
      <c r="I19" s="378"/>
      <c r="J19" s="379"/>
      <c r="K19" s="380"/>
      <c r="L19" s="381"/>
    </row>
    <row r="20" spans="1:12" s="32" customFormat="1" ht="19.5" customHeight="1">
      <c r="A20" s="15"/>
      <c r="B20" s="5"/>
      <c r="C20" s="5"/>
      <c r="D20" s="5"/>
      <c r="E20" s="5"/>
      <c r="F20" s="5"/>
      <c r="G20" s="5"/>
      <c r="H20" s="5"/>
      <c r="I20" s="5"/>
      <c r="J20" s="5"/>
      <c r="K20" s="16"/>
      <c r="L20" s="5"/>
    </row>
    <row r="21" spans="1:12" ht="22.5" customHeight="1">
      <c r="A21" s="312" t="s">
        <v>1</v>
      </c>
      <c r="B21" s="312"/>
      <c r="C21" s="313"/>
      <c r="D21" s="254"/>
      <c r="E21" s="254"/>
      <c r="F21" s="254"/>
      <c r="G21" s="254" t="s">
        <v>2</v>
      </c>
      <c r="H21" s="254"/>
      <c r="I21" s="254"/>
      <c r="J21" s="14"/>
      <c r="K21" s="20"/>
      <c r="L21" s="5"/>
    </row>
    <row r="22" spans="1:12" s="4" customFormat="1" ht="33" customHeight="1">
      <c r="A22" s="314" t="s">
        <v>55</v>
      </c>
      <c r="B22" s="315"/>
      <c r="C22" s="315"/>
      <c r="D22" s="315"/>
      <c r="E22" s="315"/>
      <c r="F22" s="255"/>
      <c r="G22" s="255" t="s">
        <v>96</v>
      </c>
      <c r="H22" s="255"/>
      <c r="I22" s="255"/>
      <c r="J22" s="19"/>
      <c r="K22" s="21"/>
      <c r="L22" s="5"/>
    </row>
    <row r="23" spans="1:12" s="4" customFormat="1" ht="24.75" customHeight="1">
      <c r="A23" s="2"/>
      <c r="B23" s="11"/>
      <c r="C23" s="12"/>
      <c r="D23" s="12"/>
      <c r="E23" s="12"/>
      <c r="F23" s="13"/>
      <c r="G23" s="13"/>
      <c r="H23" s="13"/>
      <c r="I23" s="13"/>
      <c r="J23" s="13"/>
      <c r="K23" s="3"/>
      <c r="L23" s="1"/>
    </row>
    <row r="24" spans="1:12" s="4" customFormat="1" ht="1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3"/>
      <c r="L24" s="1"/>
    </row>
    <row r="25" ht="18" customHeight="1"/>
    <row r="26" spans="1:12" s="4" customFormat="1" ht="15" customHeight="1">
      <c r="A26" s="2"/>
      <c r="B26" s="1"/>
      <c r="C26" s="1"/>
      <c r="D26" s="1"/>
      <c r="E26" s="1"/>
      <c r="F26" s="1"/>
      <c r="G26" s="1"/>
      <c r="H26" s="1"/>
      <c r="I26" s="1"/>
      <c r="J26" s="1"/>
      <c r="K26" s="3"/>
      <c r="L26" s="1"/>
    </row>
    <row r="27" ht="18" customHeight="1"/>
    <row r="28" spans="1:12" s="4" customFormat="1" ht="15" customHeight="1">
      <c r="A28" s="2"/>
      <c r="B28" s="1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spans="1:12" s="4" customFormat="1" ht="15" customHeight="1">
      <c r="A29" s="2"/>
      <c r="B29" s="1"/>
      <c r="C29" s="1"/>
      <c r="D29" s="1"/>
      <c r="E29" s="1"/>
      <c r="F29" s="1"/>
      <c r="G29" s="1"/>
      <c r="H29" s="1"/>
      <c r="I29" s="1"/>
      <c r="J29" s="1"/>
      <c r="K29" s="3"/>
      <c r="L29" s="1"/>
    </row>
    <row r="30" spans="1:12" s="4" customFormat="1" ht="12" customHeight="1">
      <c r="A30" s="2"/>
      <c r="B30" s="1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ht="25.5" customHeight="1"/>
    <row r="32" ht="25.5" customHeight="1"/>
    <row r="33" ht="25.5" customHeight="1"/>
    <row r="34" ht="25.5" customHeight="1"/>
    <row r="35" ht="25.5" customHeight="1"/>
    <row r="36" ht="22.5" customHeight="1"/>
    <row r="37" spans="1:12" s="5" customFormat="1" ht="22.5" customHeight="1">
      <c r="A37" s="2"/>
      <c r="B37" s="1"/>
      <c r="C37" s="1"/>
      <c r="D37" s="1"/>
      <c r="E37" s="1"/>
      <c r="F37" s="1"/>
      <c r="G37" s="1"/>
      <c r="H37" s="1"/>
      <c r="I37" s="1"/>
      <c r="J37" s="1"/>
      <c r="K37" s="3"/>
      <c r="L37" s="1"/>
    </row>
    <row r="38" ht="22.5" customHeight="1"/>
  </sheetData>
  <sheetProtection/>
  <mergeCells count="17">
    <mergeCell ref="A6:A11"/>
    <mergeCell ref="B6:B11"/>
    <mergeCell ref="C6:C11"/>
    <mergeCell ref="D6:D11"/>
    <mergeCell ref="A1:L1"/>
    <mergeCell ref="A2:L2"/>
    <mergeCell ref="A3:L3"/>
    <mergeCell ref="A4:L4"/>
    <mergeCell ref="L6:L11"/>
    <mergeCell ref="B5:K5"/>
    <mergeCell ref="K6:K11"/>
    <mergeCell ref="E6:E11"/>
    <mergeCell ref="F6:F11"/>
    <mergeCell ref="H6:H11"/>
    <mergeCell ref="I6:I11"/>
    <mergeCell ref="J6:J11"/>
    <mergeCell ref="G6:G1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Normal="104" zoomScaleSheetLayoutView="100" zoomScalePageLayoutView="0" workbookViewId="0" topLeftCell="A1">
      <selection activeCell="J13" sqref="J13:J23"/>
    </sheetView>
  </sheetViews>
  <sheetFormatPr defaultColWidth="8.00390625" defaultRowHeight="15.75"/>
  <cols>
    <col min="1" max="1" width="20.75390625" style="2" customWidth="1"/>
    <col min="2" max="2" width="7.875" style="1" customWidth="1"/>
    <col min="3" max="3" width="8.875" style="1" customWidth="1"/>
    <col min="4" max="4" width="5.50390625" style="1" customWidth="1"/>
    <col min="5" max="6" width="6.625" style="1" customWidth="1"/>
    <col min="7" max="7" width="8.125" style="1" customWidth="1"/>
    <col min="8" max="8" width="11.00390625" style="1" customWidth="1"/>
    <col min="9" max="9" width="9.625" style="1" customWidth="1"/>
    <col min="10" max="10" width="4.375" style="3" customWidth="1"/>
    <col min="11" max="11" width="19.753906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2" s="35" customFormat="1" ht="33" customHeight="1">
      <c r="A5" s="33" t="s">
        <v>397</v>
      </c>
      <c r="B5" s="387"/>
      <c r="C5" s="388"/>
      <c r="D5" s="388"/>
      <c r="E5" s="388"/>
      <c r="F5" s="388"/>
      <c r="G5" s="388"/>
      <c r="H5" s="388"/>
      <c r="I5" s="388"/>
      <c r="J5" s="388"/>
      <c r="K5" s="388"/>
      <c r="L5" s="34" t="s">
        <v>39</v>
      </c>
    </row>
    <row r="6" spans="1:11" ht="42" customHeight="1" thickBot="1">
      <c r="A6" s="27"/>
      <c r="B6" s="427" t="s">
        <v>136</v>
      </c>
      <c r="C6" s="427"/>
      <c r="D6" s="427"/>
      <c r="E6" s="427"/>
      <c r="F6" s="427"/>
      <c r="G6" s="427"/>
      <c r="H6" s="427"/>
      <c r="I6" s="427"/>
      <c r="J6" s="427"/>
      <c r="K6" s="120" t="s">
        <v>516</v>
      </c>
    </row>
    <row r="7" spans="1:11" ht="16.5" customHeight="1">
      <c r="A7" s="441" t="s">
        <v>5</v>
      </c>
      <c r="B7" s="444" t="s">
        <v>7</v>
      </c>
      <c r="C7" s="445" t="s">
        <v>8</v>
      </c>
      <c r="D7" s="402" t="s">
        <v>30</v>
      </c>
      <c r="E7" s="444" t="s">
        <v>9</v>
      </c>
      <c r="F7" s="396" t="s">
        <v>28</v>
      </c>
      <c r="G7" s="448" t="s">
        <v>11</v>
      </c>
      <c r="H7" s="441" t="s">
        <v>13</v>
      </c>
      <c r="I7" s="402" t="s">
        <v>10</v>
      </c>
      <c r="J7" s="453" t="s">
        <v>4</v>
      </c>
      <c r="K7" s="438" t="s">
        <v>6</v>
      </c>
    </row>
    <row r="8" spans="1:11" ht="16.5" customHeight="1">
      <c r="A8" s="451"/>
      <c r="B8" s="439"/>
      <c r="C8" s="446"/>
      <c r="D8" s="397"/>
      <c r="E8" s="439"/>
      <c r="F8" s="403"/>
      <c r="G8" s="449"/>
      <c r="H8" s="442"/>
      <c r="I8" s="397"/>
      <c r="J8" s="454"/>
      <c r="K8" s="439"/>
    </row>
    <row r="9" spans="1:11" ht="16.5" customHeight="1">
      <c r="A9" s="451"/>
      <c r="B9" s="439"/>
      <c r="C9" s="446"/>
      <c r="D9" s="397"/>
      <c r="E9" s="439"/>
      <c r="F9" s="403"/>
      <c r="G9" s="449"/>
      <c r="H9" s="442"/>
      <c r="I9" s="397"/>
      <c r="J9" s="454"/>
      <c r="K9" s="439"/>
    </row>
    <row r="10" spans="1:11" ht="16.5" customHeight="1">
      <c r="A10" s="451"/>
      <c r="B10" s="439"/>
      <c r="C10" s="446"/>
      <c r="D10" s="397"/>
      <c r="E10" s="439"/>
      <c r="F10" s="403"/>
      <c r="G10" s="449"/>
      <c r="H10" s="442"/>
      <c r="I10" s="397"/>
      <c r="J10" s="454"/>
      <c r="K10" s="439"/>
    </row>
    <row r="11" spans="1:11" ht="16.5" customHeight="1">
      <c r="A11" s="451"/>
      <c r="B11" s="439"/>
      <c r="C11" s="446"/>
      <c r="D11" s="397"/>
      <c r="E11" s="439"/>
      <c r="F11" s="403"/>
      <c r="G11" s="449"/>
      <c r="H11" s="442"/>
      <c r="I11" s="397"/>
      <c r="J11" s="454"/>
      <c r="K11" s="439"/>
    </row>
    <row r="12" spans="1:11" ht="16.5" customHeight="1" thickBot="1">
      <c r="A12" s="452"/>
      <c r="B12" s="440"/>
      <c r="C12" s="447"/>
      <c r="D12" s="398"/>
      <c r="E12" s="440"/>
      <c r="F12" s="404"/>
      <c r="G12" s="450"/>
      <c r="H12" s="443"/>
      <c r="I12" s="398"/>
      <c r="J12" s="455"/>
      <c r="K12" s="440"/>
    </row>
    <row r="13" spans="1:11" s="4" customFormat="1" ht="22.5" customHeight="1">
      <c r="A13" s="181" t="s">
        <v>420</v>
      </c>
      <c r="B13" s="182">
        <v>1997</v>
      </c>
      <c r="C13" s="194">
        <v>53.7</v>
      </c>
      <c r="D13" s="122"/>
      <c r="E13" s="137">
        <v>12</v>
      </c>
      <c r="F13" s="137">
        <v>189</v>
      </c>
      <c r="G13" s="137">
        <f aca="true" t="shared" si="0" ref="G13:G23">E13*F13</f>
        <v>2268</v>
      </c>
      <c r="H13" s="137">
        <v>10</v>
      </c>
      <c r="I13" s="132">
        <f aca="true" t="shared" si="1" ref="I13:I24">G13/C13</f>
        <v>42.23463687150838</v>
      </c>
      <c r="J13" s="138">
        <v>8</v>
      </c>
      <c r="K13" s="123" t="s">
        <v>135</v>
      </c>
    </row>
    <row r="14" spans="1:11" s="4" customFormat="1" ht="23.25" customHeight="1">
      <c r="A14" s="181" t="s">
        <v>421</v>
      </c>
      <c r="B14" s="182">
        <v>1998</v>
      </c>
      <c r="C14" s="194">
        <v>56.3</v>
      </c>
      <c r="D14" s="122"/>
      <c r="E14" s="137">
        <v>8</v>
      </c>
      <c r="F14" s="137">
        <v>272</v>
      </c>
      <c r="G14" s="137">
        <f t="shared" si="0"/>
        <v>2176</v>
      </c>
      <c r="H14" s="137">
        <v>10</v>
      </c>
      <c r="I14" s="132">
        <f t="shared" si="1"/>
        <v>38.650088809946716</v>
      </c>
      <c r="J14" s="138">
        <v>8</v>
      </c>
      <c r="K14" s="123" t="s">
        <v>135</v>
      </c>
    </row>
    <row r="15" spans="1:11" ht="27.75" customHeight="1">
      <c r="A15" s="181" t="s">
        <v>422</v>
      </c>
      <c r="B15" s="182">
        <v>1997</v>
      </c>
      <c r="C15" s="195">
        <v>62.3</v>
      </c>
      <c r="D15" s="127"/>
      <c r="E15" s="139">
        <v>16</v>
      </c>
      <c r="F15" s="137">
        <v>202</v>
      </c>
      <c r="G15" s="137">
        <f t="shared" si="0"/>
        <v>3232</v>
      </c>
      <c r="H15" s="137">
        <v>10</v>
      </c>
      <c r="I15" s="132">
        <f t="shared" si="1"/>
        <v>51.878009630818624</v>
      </c>
      <c r="J15" s="138">
        <v>8</v>
      </c>
      <c r="K15" s="123" t="s">
        <v>135</v>
      </c>
    </row>
    <row r="16" spans="1:11" s="4" customFormat="1" ht="31.5" customHeight="1">
      <c r="A16" s="197" t="s">
        <v>423</v>
      </c>
      <c r="B16" s="183">
        <v>1997</v>
      </c>
      <c r="C16" s="196">
        <v>61</v>
      </c>
      <c r="D16" s="122"/>
      <c r="E16" s="137">
        <v>12</v>
      </c>
      <c r="F16" s="137">
        <v>195</v>
      </c>
      <c r="G16" s="137">
        <f>E16*F16</f>
        <v>2340</v>
      </c>
      <c r="H16" s="137">
        <v>10</v>
      </c>
      <c r="I16" s="132">
        <f>G16/C16</f>
        <v>38.36065573770492</v>
      </c>
      <c r="J16" s="138">
        <v>8</v>
      </c>
      <c r="K16" s="123" t="s">
        <v>135</v>
      </c>
    </row>
    <row r="17" spans="1:11" s="4" customFormat="1" ht="22.5" customHeight="1">
      <c r="A17" s="181" t="s">
        <v>161</v>
      </c>
      <c r="B17" s="182">
        <v>2005</v>
      </c>
      <c r="C17" s="194">
        <v>38.9</v>
      </c>
      <c r="D17" s="182"/>
      <c r="E17" s="139">
        <v>8</v>
      </c>
      <c r="F17" s="139">
        <v>321</v>
      </c>
      <c r="G17" s="137">
        <f>E17*F17</f>
        <v>2568</v>
      </c>
      <c r="H17" s="137">
        <v>10</v>
      </c>
      <c r="I17" s="132">
        <f>G17/C17</f>
        <v>66.01542416452442</v>
      </c>
      <c r="J17" s="138">
        <v>8</v>
      </c>
      <c r="K17" s="123" t="s">
        <v>135</v>
      </c>
    </row>
    <row r="18" spans="1:11" s="4" customFormat="1" ht="21.75" customHeight="1">
      <c r="A18" s="197" t="s">
        <v>424</v>
      </c>
      <c r="B18" s="183">
        <v>1998</v>
      </c>
      <c r="C18" s="196">
        <v>54.1</v>
      </c>
      <c r="D18" s="122"/>
      <c r="E18" s="137">
        <v>12</v>
      </c>
      <c r="F18" s="137">
        <v>210</v>
      </c>
      <c r="G18" s="137">
        <f t="shared" si="0"/>
        <v>2520</v>
      </c>
      <c r="H18" s="137">
        <v>10</v>
      </c>
      <c r="I18" s="132">
        <f t="shared" si="1"/>
        <v>46.580406654343804</v>
      </c>
      <c r="J18" s="138">
        <v>8</v>
      </c>
      <c r="K18" s="123" t="s">
        <v>135</v>
      </c>
    </row>
    <row r="19" spans="1:11" ht="23.25" customHeight="1">
      <c r="A19" s="198" t="s">
        <v>426</v>
      </c>
      <c r="B19" s="183">
        <v>1997</v>
      </c>
      <c r="C19" s="196">
        <v>59.7</v>
      </c>
      <c r="D19" s="122"/>
      <c r="E19" s="137">
        <v>8</v>
      </c>
      <c r="F19" s="137">
        <v>239</v>
      </c>
      <c r="G19" s="137">
        <f>E19*F19</f>
        <v>1912</v>
      </c>
      <c r="H19" s="137">
        <v>10</v>
      </c>
      <c r="I19" s="132">
        <f>G19/C19</f>
        <v>32.02680067001675</v>
      </c>
      <c r="J19" s="138">
        <v>8</v>
      </c>
      <c r="K19" s="123" t="s">
        <v>135</v>
      </c>
    </row>
    <row r="20" spans="1:11" s="4" customFormat="1" ht="23.25" customHeight="1">
      <c r="A20" s="167" t="s">
        <v>425</v>
      </c>
      <c r="B20" s="165">
        <v>1997</v>
      </c>
      <c r="C20" s="164">
        <v>53.8</v>
      </c>
      <c r="D20" s="126"/>
      <c r="E20" s="126">
        <v>12</v>
      </c>
      <c r="F20" s="137">
        <v>235</v>
      </c>
      <c r="G20" s="137">
        <f t="shared" si="0"/>
        <v>2820</v>
      </c>
      <c r="H20" s="137">
        <v>10</v>
      </c>
      <c r="I20" s="132">
        <f t="shared" si="1"/>
        <v>52.41635687732342</v>
      </c>
      <c r="J20" s="138">
        <v>8</v>
      </c>
      <c r="K20" s="123" t="s">
        <v>135</v>
      </c>
    </row>
    <row r="21" spans="1:11" s="4" customFormat="1" ht="23.25" customHeight="1">
      <c r="A21" s="181" t="s">
        <v>427</v>
      </c>
      <c r="B21" s="183">
        <v>1998</v>
      </c>
      <c r="C21" s="196">
        <v>74</v>
      </c>
      <c r="D21" s="122"/>
      <c r="E21" s="170">
        <v>16</v>
      </c>
      <c r="F21" s="170">
        <v>161</v>
      </c>
      <c r="G21" s="137">
        <f t="shared" si="0"/>
        <v>2576</v>
      </c>
      <c r="H21" s="137">
        <v>10</v>
      </c>
      <c r="I21" s="132">
        <f t="shared" si="1"/>
        <v>34.810810810810814</v>
      </c>
      <c r="J21" s="138">
        <v>8</v>
      </c>
      <c r="K21" s="123" t="s">
        <v>135</v>
      </c>
    </row>
    <row r="22" spans="1:11" s="4" customFormat="1" ht="21" customHeight="1">
      <c r="A22" s="181" t="s">
        <v>428</v>
      </c>
      <c r="B22" s="183">
        <v>1998</v>
      </c>
      <c r="C22" s="196">
        <v>56.1</v>
      </c>
      <c r="D22" s="122"/>
      <c r="E22" s="137">
        <v>12</v>
      </c>
      <c r="F22" s="137">
        <v>217</v>
      </c>
      <c r="G22" s="137">
        <f t="shared" si="0"/>
        <v>2604</v>
      </c>
      <c r="H22" s="137">
        <v>10</v>
      </c>
      <c r="I22" s="132">
        <f t="shared" si="1"/>
        <v>46.41711229946524</v>
      </c>
      <c r="J22" s="138">
        <v>8</v>
      </c>
      <c r="K22" s="123" t="s">
        <v>135</v>
      </c>
    </row>
    <row r="23" spans="1:11" s="4" customFormat="1" ht="23.25" customHeight="1" thickBot="1">
      <c r="A23" s="181" t="s">
        <v>429</v>
      </c>
      <c r="B23" s="183">
        <v>1998</v>
      </c>
      <c r="C23" s="196">
        <v>67.2</v>
      </c>
      <c r="D23" s="122"/>
      <c r="E23" s="137">
        <v>16</v>
      </c>
      <c r="F23" s="137">
        <v>180</v>
      </c>
      <c r="G23" s="137">
        <f t="shared" si="0"/>
        <v>2880</v>
      </c>
      <c r="H23" s="137">
        <v>8</v>
      </c>
      <c r="I23" s="132">
        <f t="shared" si="1"/>
        <v>42.857142857142854</v>
      </c>
      <c r="J23" s="138">
        <v>8</v>
      </c>
      <c r="K23" s="123" t="s">
        <v>135</v>
      </c>
    </row>
    <row r="24" spans="1:11" s="32" customFormat="1" ht="24" customHeight="1" thickBot="1">
      <c r="A24" s="160" t="s">
        <v>12</v>
      </c>
      <c r="B24" s="146"/>
      <c r="C24" s="172">
        <f>SUM(C13:C23)</f>
        <v>637.1</v>
      </c>
      <c r="D24" s="130"/>
      <c r="E24" s="147"/>
      <c r="F24" s="147">
        <f>SUM(F13:F23)</f>
        <v>2421</v>
      </c>
      <c r="G24" s="148">
        <f>SUM(G13:G23)</f>
        <v>27896</v>
      </c>
      <c r="H24" s="147">
        <f>SUM(H13:H23)</f>
        <v>108</v>
      </c>
      <c r="I24" s="179">
        <f t="shared" si="1"/>
        <v>43.78590488149427</v>
      </c>
      <c r="J24" s="148"/>
      <c r="K24" s="131"/>
    </row>
    <row r="25" ht="18" customHeight="1"/>
    <row r="26" spans="1:11" s="4" customFormat="1" ht="24" customHeight="1">
      <c r="A26" s="312" t="s">
        <v>1</v>
      </c>
      <c r="B26" s="312"/>
      <c r="C26" s="313"/>
      <c r="D26" s="254"/>
      <c r="E26" s="254"/>
      <c r="F26" s="254" t="s">
        <v>2</v>
      </c>
      <c r="G26" s="254"/>
      <c r="H26" s="254"/>
      <c r="I26" s="254"/>
      <c r="J26" s="20"/>
      <c r="K26" s="5"/>
    </row>
    <row r="27" spans="1:11" s="4" customFormat="1" ht="34.5" customHeight="1">
      <c r="A27" s="314" t="s">
        <v>55</v>
      </c>
      <c r="B27" s="315"/>
      <c r="C27" s="315"/>
      <c r="D27" s="315"/>
      <c r="E27" s="255"/>
      <c r="F27" s="255" t="s">
        <v>34</v>
      </c>
      <c r="G27" s="255"/>
      <c r="H27" s="255"/>
      <c r="I27" s="255"/>
      <c r="J27" s="21"/>
      <c r="K27" s="5"/>
    </row>
    <row r="28" spans="1:11" s="4" customFormat="1" ht="15" customHeight="1">
      <c r="A28" s="2"/>
      <c r="B28" s="11"/>
      <c r="C28" s="12"/>
      <c r="D28" s="12"/>
      <c r="E28" s="13"/>
      <c r="F28" s="13"/>
      <c r="G28" s="13"/>
      <c r="H28" s="13"/>
      <c r="I28" s="13"/>
      <c r="J28" s="3"/>
      <c r="K28" s="1"/>
    </row>
    <row r="29" ht="18" customHeight="1"/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ht="18" customHeight="1"/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2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1" s="5" customFormat="1" ht="22.5" customHeight="1">
      <c r="A41" s="2"/>
      <c r="B41" s="1"/>
      <c r="C41" s="1"/>
      <c r="D41" s="1"/>
      <c r="E41" s="1"/>
      <c r="F41" s="1"/>
      <c r="G41" s="1"/>
      <c r="H41" s="1"/>
      <c r="I41" s="1"/>
      <c r="J41" s="3"/>
      <c r="K41" s="1"/>
    </row>
    <row r="42" ht="22.5" customHeight="1"/>
  </sheetData>
  <sheetProtection/>
  <mergeCells count="17">
    <mergeCell ref="I7:I12"/>
    <mergeCell ref="B6:J6"/>
    <mergeCell ref="J7:J12"/>
    <mergeCell ref="K7:K12"/>
    <mergeCell ref="B5:K5"/>
    <mergeCell ref="A1:L1"/>
    <mergeCell ref="A2:L2"/>
    <mergeCell ref="A3:L3"/>
    <mergeCell ref="A4:L4"/>
    <mergeCell ref="A7:A12"/>
    <mergeCell ref="H7:H12"/>
    <mergeCell ref="B7:B12"/>
    <mergeCell ref="C7:C12"/>
    <mergeCell ref="D7:D12"/>
    <mergeCell ref="E7:E12"/>
    <mergeCell ref="F7:F12"/>
    <mergeCell ref="G7:G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view="pageBreakPreview" zoomScaleNormal="104" zoomScaleSheetLayoutView="100" zoomScalePageLayoutView="0" workbookViewId="0" topLeftCell="A4">
      <selection activeCell="J13" sqref="J13:J22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11.00390625" style="1" customWidth="1"/>
    <col min="4" max="4" width="5.50390625" style="1" customWidth="1"/>
    <col min="5" max="5" width="5.875" style="1" customWidth="1"/>
    <col min="6" max="6" width="7.625" style="1" customWidth="1"/>
    <col min="7" max="7" width="8.875" style="1" customWidth="1"/>
    <col min="8" max="8" width="11.125" style="1" customWidth="1"/>
    <col min="9" max="9" width="8.625" style="1" customWidth="1"/>
    <col min="10" max="10" width="4.375" style="3" customWidth="1"/>
    <col min="11" max="11" width="18.37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2" s="35" customFormat="1" ht="33" customHeight="1">
      <c r="A5" s="33" t="s">
        <v>397</v>
      </c>
      <c r="B5" s="387"/>
      <c r="C5" s="388"/>
      <c r="D5" s="388"/>
      <c r="E5" s="388"/>
      <c r="F5" s="388"/>
      <c r="G5" s="388"/>
      <c r="H5" s="388"/>
      <c r="I5" s="388"/>
      <c r="J5" s="388"/>
      <c r="K5" s="388"/>
      <c r="L5" s="34" t="s">
        <v>39</v>
      </c>
    </row>
    <row r="6" spans="1:11" ht="39.75" customHeight="1" thickBot="1">
      <c r="A6" s="27"/>
      <c r="B6" s="427" t="s">
        <v>232</v>
      </c>
      <c r="C6" s="427"/>
      <c r="D6" s="427"/>
      <c r="E6" s="427"/>
      <c r="F6" s="427"/>
      <c r="G6" s="427"/>
      <c r="H6" s="427"/>
      <c r="I6" s="427"/>
      <c r="J6" s="427"/>
      <c r="K6" s="119" t="s">
        <v>519</v>
      </c>
    </row>
    <row r="7" spans="1:11" ht="16.5" customHeight="1">
      <c r="A7" s="410" t="s">
        <v>5</v>
      </c>
      <c r="B7" s="395" t="s">
        <v>7</v>
      </c>
      <c r="C7" s="413" t="s">
        <v>8</v>
      </c>
      <c r="D7" s="402" t="s">
        <v>30</v>
      </c>
      <c r="E7" s="395" t="s">
        <v>9</v>
      </c>
      <c r="F7" s="396" t="s">
        <v>28</v>
      </c>
      <c r="G7" s="396" t="s">
        <v>11</v>
      </c>
      <c r="H7" s="399" t="s">
        <v>13</v>
      </c>
      <c r="I7" s="402" t="s">
        <v>10</v>
      </c>
      <c r="J7" s="389" t="s">
        <v>4</v>
      </c>
      <c r="K7" s="384" t="s">
        <v>6</v>
      </c>
    </row>
    <row r="8" spans="1:11" ht="16.5" customHeight="1">
      <c r="A8" s="411"/>
      <c r="B8" s="393"/>
      <c r="C8" s="414"/>
      <c r="D8" s="397"/>
      <c r="E8" s="393"/>
      <c r="F8" s="403"/>
      <c r="G8" s="397"/>
      <c r="H8" s="400"/>
      <c r="I8" s="397"/>
      <c r="J8" s="390"/>
      <c r="K8" s="385"/>
    </row>
    <row r="9" spans="1:11" ht="16.5" customHeight="1">
      <c r="A9" s="411"/>
      <c r="B9" s="393"/>
      <c r="C9" s="414"/>
      <c r="D9" s="397"/>
      <c r="E9" s="393"/>
      <c r="F9" s="403"/>
      <c r="G9" s="397"/>
      <c r="H9" s="400"/>
      <c r="I9" s="397"/>
      <c r="J9" s="390"/>
      <c r="K9" s="385"/>
    </row>
    <row r="10" spans="1:11" ht="16.5" customHeight="1">
      <c r="A10" s="411"/>
      <c r="B10" s="393"/>
      <c r="C10" s="414"/>
      <c r="D10" s="397"/>
      <c r="E10" s="393"/>
      <c r="F10" s="403"/>
      <c r="G10" s="397"/>
      <c r="H10" s="400"/>
      <c r="I10" s="397"/>
      <c r="J10" s="390"/>
      <c r="K10" s="385"/>
    </row>
    <row r="11" spans="1:11" ht="16.5" customHeight="1">
      <c r="A11" s="411"/>
      <c r="B11" s="393"/>
      <c r="C11" s="414"/>
      <c r="D11" s="397"/>
      <c r="E11" s="393"/>
      <c r="F11" s="403"/>
      <c r="G11" s="397"/>
      <c r="H11" s="400"/>
      <c r="I11" s="397"/>
      <c r="J11" s="390"/>
      <c r="K11" s="385"/>
    </row>
    <row r="12" spans="1:11" ht="16.5" customHeight="1" thickBot="1">
      <c r="A12" s="412"/>
      <c r="B12" s="394"/>
      <c r="C12" s="415"/>
      <c r="D12" s="398"/>
      <c r="E12" s="394"/>
      <c r="F12" s="404"/>
      <c r="G12" s="398"/>
      <c r="H12" s="401"/>
      <c r="I12" s="398"/>
      <c r="J12" s="391"/>
      <c r="K12" s="386"/>
    </row>
    <row r="13" spans="1:11" s="4" customFormat="1" ht="22.5" customHeight="1" thickBot="1">
      <c r="A13" s="371" t="s">
        <v>145</v>
      </c>
      <c r="B13" s="372">
        <v>2003</v>
      </c>
      <c r="C13" s="345">
        <v>48</v>
      </c>
      <c r="D13" s="122"/>
      <c r="E13" s="345">
        <v>12</v>
      </c>
      <c r="F13" s="133">
        <v>194</v>
      </c>
      <c r="G13" s="133">
        <f>E13*F13</f>
        <v>2328</v>
      </c>
      <c r="H13" s="133">
        <v>10</v>
      </c>
      <c r="I13" s="157">
        <f aca="true" t="shared" si="0" ref="I13:I23">G13/C13</f>
        <v>48.5</v>
      </c>
      <c r="J13" s="134">
        <v>4</v>
      </c>
      <c r="K13" s="123" t="s">
        <v>61</v>
      </c>
    </row>
    <row r="14" spans="1:11" s="4" customFormat="1" ht="22.5" customHeight="1" thickBot="1">
      <c r="A14" s="373" t="s">
        <v>152</v>
      </c>
      <c r="B14" s="363">
        <v>2006</v>
      </c>
      <c r="C14" s="346">
        <v>25</v>
      </c>
      <c r="D14" s="122"/>
      <c r="E14" s="346">
        <v>6</v>
      </c>
      <c r="F14" s="133">
        <v>238</v>
      </c>
      <c r="G14" s="133">
        <f aca="true" t="shared" si="1" ref="G14:G22">E14*F14</f>
        <v>1428</v>
      </c>
      <c r="H14" s="133">
        <v>10</v>
      </c>
      <c r="I14" s="157">
        <f t="shared" si="0"/>
        <v>57.12</v>
      </c>
      <c r="J14" s="134">
        <v>4</v>
      </c>
      <c r="K14" s="123" t="s">
        <v>61</v>
      </c>
    </row>
    <row r="15" spans="1:11" s="4" customFormat="1" ht="23.25" customHeight="1" thickBot="1">
      <c r="A15" s="373" t="s">
        <v>147</v>
      </c>
      <c r="B15" s="363">
        <v>2007</v>
      </c>
      <c r="C15" s="346">
        <v>26</v>
      </c>
      <c r="D15" s="122"/>
      <c r="E15" s="346">
        <v>6</v>
      </c>
      <c r="F15" s="136">
        <v>250</v>
      </c>
      <c r="G15" s="133">
        <f t="shared" si="1"/>
        <v>1500</v>
      </c>
      <c r="H15" s="133">
        <v>10</v>
      </c>
      <c r="I15" s="157">
        <f t="shared" si="0"/>
        <v>57.69230769230769</v>
      </c>
      <c r="J15" s="134">
        <v>4</v>
      </c>
      <c r="K15" s="123" t="s">
        <v>61</v>
      </c>
    </row>
    <row r="16" spans="1:11" s="4" customFormat="1" ht="23.25" customHeight="1" thickBot="1">
      <c r="A16" s="373" t="s">
        <v>73</v>
      </c>
      <c r="B16" s="363">
        <v>2003</v>
      </c>
      <c r="C16" s="346">
        <v>39</v>
      </c>
      <c r="D16" s="169"/>
      <c r="E16" s="346">
        <v>8</v>
      </c>
      <c r="F16" s="133">
        <v>256</v>
      </c>
      <c r="G16" s="133">
        <f t="shared" si="1"/>
        <v>2048</v>
      </c>
      <c r="H16" s="133">
        <v>10</v>
      </c>
      <c r="I16" s="157">
        <f t="shared" si="0"/>
        <v>52.51282051282051</v>
      </c>
      <c r="J16" s="134">
        <v>4</v>
      </c>
      <c r="K16" s="123" t="s">
        <v>61</v>
      </c>
    </row>
    <row r="17" spans="1:11" s="4" customFormat="1" ht="21.75" customHeight="1" thickBot="1">
      <c r="A17" s="373" t="s">
        <v>75</v>
      </c>
      <c r="B17" s="363">
        <v>2003</v>
      </c>
      <c r="C17" s="346">
        <v>46</v>
      </c>
      <c r="D17" s="152"/>
      <c r="E17" s="346">
        <v>12</v>
      </c>
      <c r="F17" s="133">
        <v>163</v>
      </c>
      <c r="G17" s="133">
        <f t="shared" si="1"/>
        <v>1956</v>
      </c>
      <c r="H17" s="133">
        <v>10</v>
      </c>
      <c r="I17" s="157">
        <f t="shared" si="0"/>
        <v>42.52173913043478</v>
      </c>
      <c r="J17" s="134">
        <v>4</v>
      </c>
      <c r="K17" s="123" t="s">
        <v>61</v>
      </c>
    </row>
    <row r="18" spans="1:11" s="4" customFormat="1" ht="22.5" customHeight="1" thickBot="1">
      <c r="A18" s="373" t="s">
        <v>478</v>
      </c>
      <c r="B18" s="363">
        <v>2005</v>
      </c>
      <c r="C18" s="346">
        <v>40</v>
      </c>
      <c r="D18" s="152"/>
      <c r="E18" s="346">
        <v>8</v>
      </c>
      <c r="F18" s="133">
        <v>206</v>
      </c>
      <c r="G18" s="133">
        <f t="shared" si="1"/>
        <v>1648</v>
      </c>
      <c r="H18" s="133">
        <v>10</v>
      </c>
      <c r="I18" s="157">
        <f t="shared" si="0"/>
        <v>41.2</v>
      </c>
      <c r="J18" s="134">
        <v>4</v>
      </c>
      <c r="K18" s="123" t="s">
        <v>61</v>
      </c>
    </row>
    <row r="19" spans="1:11" ht="21" customHeight="1" thickBot="1">
      <c r="A19" s="373" t="s">
        <v>479</v>
      </c>
      <c r="B19" s="363">
        <v>2004</v>
      </c>
      <c r="C19" s="346">
        <v>59</v>
      </c>
      <c r="D19" s="122"/>
      <c r="E19" s="346">
        <v>12</v>
      </c>
      <c r="F19" s="133">
        <v>228</v>
      </c>
      <c r="G19" s="133">
        <f t="shared" si="1"/>
        <v>2736</v>
      </c>
      <c r="H19" s="133">
        <v>10</v>
      </c>
      <c r="I19" s="157">
        <f t="shared" si="0"/>
        <v>46.3728813559322</v>
      </c>
      <c r="J19" s="134">
        <v>4</v>
      </c>
      <c r="K19" s="123" t="s">
        <v>61</v>
      </c>
    </row>
    <row r="20" spans="1:11" s="4" customFormat="1" ht="22.5" customHeight="1" thickBot="1">
      <c r="A20" s="373" t="s">
        <v>480</v>
      </c>
      <c r="B20" s="363">
        <v>2000</v>
      </c>
      <c r="C20" s="346">
        <v>60</v>
      </c>
      <c r="D20" s="126"/>
      <c r="E20" s="346">
        <v>16</v>
      </c>
      <c r="F20" s="159">
        <v>179</v>
      </c>
      <c r="G20" s="133">
        <f t="shared" si="1"/>
        <v>2864</v>
      </c>
      <c r="H20" s="133">
        <v>10</v>
      </c>
      <c r="I20" s="157">
        <f t="shared" si="0"/>
        <v>47.733333333333334</v>
      </c>
      <c r="J20" s="134">
        <v>4</v>
      </c>
      <c r="K20" s="123" t="s">
        <v>61</v>
      </c>
    </row>
    <row r="21" spans="1:11" s="4" customFormat="1" ht="21" customHeight="1" thickBot="1">
      <c r="A21" s="373" t="s">
        <v>481</v>
      </c>
      <c r="B21" s="363">
        <v>2001</v>
      </c>
      <c r="C21" s="346">
        <v>55</v>
      </c>
      <c r="D21" s="122"/>
      <c r="E21" s="346">
        <v>12</v>
      </c>
      <c r="F21" s="133">
        <v>273</v>
      </c>
      <c r="G21" s="133">
        <f t="shared" si="1"/>
        <v>3276</v>
      </c>
      <c r="H21" s="133">
        <v>10</v>
      </c>
      <c r="I21" s="157">
        <f t="shared" si="0"/>
        <v>59.56363636363636</v>
      </c>
      <c r="J21" s="134">
        <v>4</v>
      </c>
      <c r="K21" s="123" t="s">
        <v>61</v>
      </c>
    </row>
    <row r="22" spans="1:11" s="4" customFormat="1" ht="21.75" customHeight="1" thickBot="1">
      <c r="A22" s="373" t="s">
        <v>149</v>
      </c>
      <c r="B22" s="363">
        <v>2002</v>
      </c>
      <c r="C22" s="346">
        <v>72</v>
      </c>
      <c r="D22" s="122"/>
      <c r="E22" s="346">
        <v>16</v>
      </c>
      <c r="F22" s="133">
        <v>384</v>
      </c>
      <c r="G22" s="133">
        <f t="shared" si="1"/>
        <v>6144</v>
      </c>
      <c r="H22" s="133">
        <v>10</v>
      </c>
      <c r="I22" s="157">
        <f t="shared" si="0"/>
        <v>85.33333333333333</v>
      </c>
      <c r="J22" s="134">
        <v>4</v>
      </c>
      <c r="K22" s="123" t="s">
        <v>61</v>
      </c>
    </row>
    <row r="23" spans="1:11" s="32" customFormat="1" ht="26.25" customHeight="1" thickBot="1">
      <c r="A23" s="161" t="s">
        <v>12</v>
      </c>
      <c r="B23" s="146"/>
      <c r="C23" s="172">
        <f>SUM(C13:C22)</f>
        <v>470</v>
      </c>
      <c r="D23" s="130"/>
      <c r="E23" s="154"/>
      <c r="F23" s="154">
        <f>SUM(F13:F22)</f>
        <v>2371</v>
      </c>
      <c r="G23" s="155">
        <f>SUM(G13:G22)</f>
        <v>25928</v>
      </c>
      <c r="H23" s="154">
        <f>SUM(H13:H22)</f>
        <v>100</v>
      </c>
      <c r="I23" s="173">
        <f t="shared" si="0"/>
        <v>55.16595744680851</v>
      </c>
      <c r="J23" s="155"/>
      <c r="K23" s="131"/>
    </row>
    <row r="24" spans="1:11" ht="19.5" customHeight="1">
      <c r="A24" s="6"/>
      <c r="B24" s="6"/>
      <c r="C24" s="7"/>
      <c r="D24" s="8"/>
      <c r="E24" s="8"/>
      <c r="F24" s="8"/>
      <c r="G24" s="8"/>
      <c r="H24" s="8"/>
      <c r="I24" s="8"/>
      <c r="J24" s="16"/>
      <c r="K24" s="5"/>
    </row>
    <row r="25" spans="1:11" s="4" customFormat="1" ht="33" customHeight="1">
      <c r="A25" s="312" t="s">
        <v>1</v>
      </c>
      <c r="B25" s="312"/>
      <c r="C25" s="313"/>
      <c r="D25" s="254"/>
      <c r="E25" s="254"/>
      <c r="F25" s="254" t="s">
        <v>2</v>
      </c>
      <c r="G25" s="254"/>
      <c r="H25" s="254"/>
      <c r="I25" s="254"/>
      <c r="J25" s="20"/>
      <c r="K25" s="5"/>
    </row>
    <row r="26" spans="1:11" s="4" customFormat="1" ht="38.25" customHeight="1">
      <c r="A26" s="314" t="s">
        <v>55</v>
      </c>
      <c r="B26" s="315"/>
      <c r="C26" s="315"/>
      <c r="D26" s="315"/>
      <c r="E26" s="255"/>
      <c r="F26" s="255" t="s">
        <v>34</v>
      </c>
      <c r="G26" s="255"/>
      <c r="H26" s="255"/>
      <c r="I26" s="255"/>
      <c r="J26" s="21"/>
      <c r="K26" s="5"/>
    </row>
    <row r="27" spans="1:11" s="4" customFormat="1" ht="15" customHeight="1">
      <c r="A27" s="2"/>
      <c r="B27" s="11"/>
      <c r="C27" s="12"/>
      <c r="D27" s="12"/>
      <c r="E27" s="13"/>
      <c r="F27" s="13"/>
      <c r="G27" s="13"/>
      <c r="H27" s="13"/>
      <c r="I27" s="13"/>
      <c r="J27" s="3"/>
      <c r="K27" s="1"/>
    </row>
    <row r="28" ht="18" customHeight="1"/>
    <row r="29" spans="1:11" s="4" customFormat="1" ht="15" customHeight="1">
      <c r="A29" s="2"/>
      <c r="B29" s="1"/>
      <c r="C29" s="1"/>
      <c r="D29" s="1"/>
      <c r="E29" s="1"/>
      <c r="F29" s="1"/>
      <c r="G29" s="1"/>
      <c r="H29" s="1"/>
      <c r="I29" s="1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spans="1:11" s="4" customFormat="1" ht="12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25.5" customHeight="1"/>
    <row r="35" ht="25.5" customHeight="1"/>
    <row r="36" ht="25.5" customHeight="1"/>
    <row r="37" ht="25.5" customHeight="1"/>
    <row r="38" ht="25.5" customHeight="1"/>
    <row r="39" ht="22.5" customHeight="1"/>
    <row r="40" spans="1:11" s="5" customFormat="1" ht="22.5" customHeight="1">
      <c r="A40" s="2"/>
      <c r="B40" s="1"/>
      <c r="C40" s="1"/>
      <c r="D40" s="1"/>
      <c r="E40" s="1"/>
      <c r="F40" s="1"/>
      <c r="G40" s="1"/>
      <c r="H40" s="1"/>
      <c r="I40" s="1"/>
      <c r="J40" s="3"/>
      <c r="K40" s="1"/>
    </row>
    <row r="41" ht="22.5" customHeight="1"/>
  </sheetData>
  <sheetProtection/>
  <mergeCells count="17">
    <mergeCell ref="B5:K5"/>
    <mergeCell ref="A1:L1"/>
    <mergeCell ref="A2:L2"/>
    <mergeCell ref="A3:L3"/>
    <mergeCell ref="A4:L4"/>
    <mergeCell ref="A7:A12"/>
    <mergeCell ref="I7:I12"/>
    <mergeCell ref="B6:J6"/>
    <mergeCell ref="J7:J12"/>
    <mergeCell ref="K7:K12"/>
    <mergeCell ref="H7:H12"/>
    <mergeCell ref="B7:B12"/>
    <mergeCell ref="C7:C12"/>
    <mergeCell ref="D7:D12"/>
    <mergeCell ref="E7:E12"/>
    <mergeCell ref="F7:F12"/>
    <mergeCell ref="G7:G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Normal="90" zoomScaleSheetLayoutView="100" zoomScalePageLayoutView="0" workbookViewId="0" topLeftCell="A10">
      <selection activeCell="J26" sqref="J26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8.50390625" style="1" customWidth="1"/>
    <col min="4" max="4" width="5.50390625" style="1" customWidth="1"/>
    <col min="5" max="6" width="6.375" style="1" customWidth="1"/>
    <col min="7" max="7" width="8.75390625" style="1" customWidth="1"/>
    <col min="8" max="8" width="11.125" style="1" customWidth="1"/>
    <col min="9" max="9" width="9.125" style="1" customWidth="1"/>
    <col min="10" max="10" width="4.375" style="3" customWidth="1"/>
    <col min="11" max="11" width="20.253906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57" t="s">
        <v>401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9"/>
    </row>
    <row r="5" spans="1:12" s="35" customFormat="1" ht="33" customHeight="1">
      <c r="A5" s="33" t="s">
        <v>397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34"/>
    </row>
    <row r="6" spans="1:11" ht="38.25" customHeight="1" thickBot="1">
      <c r="A6" s="27"/>
      <c r="B6" s="427" t="s">
        <v>45</v>
      </c>
      <c r="C6" s="427"/>
      <c r="D6" s="427"/>
      <c r="E6" s="427"/>
      <c r="F6" s="427"/>
      <c r="G6" s="427"/>
      <c r="H6" s="427"/>
      <c r="I6" s="427"/>
      <c r="J6" s="427"/>
      <c r="K6" s="120" t="s">
        <v>182</v>
      </c>
    </row>
    <row r="7" spans="1:11" ht="16.5" customHeight="1">
      <c r="A7" s="410" t="s">
        <v>5</v>
      </c>
      <c r="B7" s="395" t="s">
        <v>7</v>
      </c>
      <c r="C7" s="413" t="s">
        <v>8</v>
      </c>
      <c r="D7" s="402" t="s">
        <v>30</v>
      </c>
      <c r="E7" s="395" t="s">
        <v>9</v>
      </c>
      <c r="F7" s="396" t="s">
        <v>28</v>
      </c>
      <c r="G7" s="396" t="s">
        <v>11</v>
      </c>
      <c r="H7" s="399" t="s">
        <v>13</v>
      </c>
      <c r="I7" s="402" t="s">
        <v>10</v>
      </c>
      <c r="J7" s="389" t="s">
        <v>4</v>
      </c>
      <c r="K7" s="384" t="s">
        <v>6</v>
      </c>
    </row>
    <row r="8" spans="1:11" ht="16.5" customHeight="1">
      <c r="A8" s="411"/>
      <c r="B8" s="393"/>
      <c r="C8" s="414"/>
      <c r="D8" s="397"/>
      <c r="E8" s="393"/>
      <c r="F8" s="403"/>
      <c r="G8" s="397"/>
      <c r="H8" s="400"/>
      <c r="I8" s="397"/>
      <c r="J8" s="390"/>
      <c r="K8" s="385"/>
    </row>
    <row r="9" spans="1:11" ht="16.5" customHeight="1">
      <c r="A9" s="411"/>
      <c r="B9" s="393"/>
      <c r="C9" s="414"/>
      <c r="D9" s="397"/>
      <c r="E9" s="393"/>
      <c r="F9" s="403"/>
      <c r="G9" s="397"/>
      <c r="H9" s="400"/>
      <c r="I9" s="397"/>
      <c r="J9" s="390"/>
      <c r="K9" s="385"/>
    </row>
    <row r="10" spans="1:11" ht="16.5" customHeight="1">
      <c r="A10" s="411"/>
      <c r="B10" s="393"/>
      <c r="C10" s="414"/>
      <c r="D10" s="397"/>
      <c r="E10" s="393"/>
      <c r="F10" s="403"/>
      <c r="G10" s="397"/>
      <c r="H10" s="400"/>
      <c r="I10" s="397"/>
      <c r="J10" s="390"/>
      <c r="K10" s="385"/>
    </row>
    <row r="11" spans="1:11" ht="16.5" customHeight="1">
      <c r="A11" s="411"/>
      <c r="B11" s="393"/>
      <c r="C11" s="414"/>
      <c r="D11" s="397"/>
      <c r="E11" s="393"/>
      <c r="F11" s="403"/>
      <c r="G11" s="397"/>
      <c r="H11" s="400"/>
      <c r="I11" s="397"/>
      <c r="J11" s="390"/>
      <c r="K11" s="385"/>
    </row>
    <row r="12" spans="1:11" ht="16.5" customHeight="1" thickBot="1">
      <c r="A12" s="412"/>
      <c r="B12" s="394"/>
      <c r="C12" s="415"/>
      <c r="D12" s="398"/>
      <c r="E12" s="394"/>
      <c r="F12" s="404"/>
      <c r="G12" s="398"/>
      <c r="H12" s="401"/>
      <c r="I12" s="398"/>
      <c r="J12" s="391"/>
      <c r="K12" s="386"/>
    </row>
    <row r="13" spans="1:11" s="4" customFormat="1" ht="22.5" customHeight="1">
      <c r="A13" s="151" t="s">
        <v>48</v>
      </c>
      <c r="B13" s="121">
        <v>2004</v>
      </c>
      <c r="C13" s="121">
        <v>29</v>
      </c>
      <c r="D13" s="122" t="s">
        <v>31</v>
      </c>
      <c r="E13" s="133">
        <v>6</v>
      </c>
      <c r="F13" s="133">
        <v>254</v>
      </c>
      <c r="G13" s="137">
        <f>E13*F13</f>
        <v>1524</v>
      </c>
      <c r="H13" s="133">
        <v>10</v>
      </c>
      <c r="I13" s="157">
        <f aca="true" t="shared" si="0" ref="I13:I21">SUM(G13/C13)</f>
        <v>52.55172413793103</v>
      </c>
      <c r="J13" s="134">
        <v>10</v>
      </c>
      <c r="K13" s="123" t="s">
        <v>17</v>
      </c>
    </row>
    <row r="14" spans="1:11" s="4" customFormat="1" ht="22.5" customHeight="1">
      <c r="A14" s="151" t="s">
        <v>439</v>
      </c>
      <c r="B14" s="121">
        <v>2006</v>
      </c>
      <c r="C14" s="121">
        <v>33</v>
      </c>
      <c r="D14" s="122" t="s">
        <v>31</v>
      </c>
      <c r="E14" s="133">
        <v>6</v>
      </c>
      <c r="F14" s="133">
        <v>269</v>
      </c>
      <c r="G14" s="137">
        <f>E14*F14</f>
        <v>1614</v>
      </c>
      <c r="H14" s="133">
        <v>10</v>
      </c>
      <c r="I14" s="157">
        <f t="shared" si="0"/>
        <v>48.90909090909091</v>
      </c>
      <c r="J14" s="134">
        <v>10</v>
      </c>
      <c r="K14" s="123" t="s">
        <v>17</v>
      </c>
    </row>
    <row r="15" spans="1:11" s="4" customFormat="1" ht="23.25" customHeight="1">
      <c r="A15" s="151" t="s">
        <v>379</v>
      </c>
      <c r="B15" s="156">
        <v>2007</v>
      </c>
      <c r="C15" s="121">
        <v>26.5</v>
      </c>
      <c r="D15" s="122" t="s">
        <v>31</v>
      </c>
      <c r="E15" s="133">
        <v>4</v>
      </c>
      <c r="F15" s="133">
        <v>278</v>
      </c>
      <c r="G15" s="137">
        <f aca="true" t="shared" si="1" ref="G15:G21">E15*F15</f>
        <v>1112</v>
      </c>
      <c r="H15" s="133">
        <v>10</v>
      </c>
      <c r="I15" s="157">
        <f t="shared" si="0"/>
        <v>41.9622641509434</v>
      </c>
      <c r="J15" s="134">
        <v>10</v>
      </c>
      <c r="K15" s="123" t="s">
        <v>17</v>
      </c>
    </row>
    <row r="16" spans="1:11" s="4" customFormat="1" ht="23.25" customHeight="1">
      <c r="A16" s="151" t="s">
        <v>47</v>
      </c>
      <c r="B16" s="121">
        <v>2004</v>
      </c>
      <c r="C16" s="121">
        <v>47</v>
      </c>
      <c r="D16" s="122" t="s">
        <v>31</v>
      </c>
      <c r="E16" s="133">
        <v>8</v>
      </c>
      <c r="F16" s="133">
        <v>189</v>
      </c>
      <c r="G16" s="137">
        <f t="shared" si="1"/>
        <v>1512</v>
      </c>
      <c r="H16" s="133">
        <v>10</v>
      </c>
      <c r="I16" s="157">
        <f t="shared" si="0"/>
        <v>32.170212765957444</v>
      </c>
      <c r="J16" s="134">
        <v>10</v>
      </c>
      <c r="K16" s="123" t="s">
        <v>17</v>
      </c>
    </row>
    <row r="17" spans="1:11" s="4" customFormat="1" ht="21.75" customHeight="1">
      <c r="A17" s="151" t="s">
        <v>378</v>
      </c>
      <c r="B17" s="121">
        <v>2005</v>
      </c>
      <c r="C17" s="121">
        <v>36</v>
      </c>
      <c r="D17" s="122" t="s">
        <v>31</v>
      </c>
      <c r="E17" s="133">
        <v>6</v>
      </c>
      <c r="F17" s="133">
        <v>275</v>
      </c>
      <c r="G17" s="137">
        <f t="shared" si="1"/>
        <v>1650</v>
      </c>
      <c r="H17" s="133">
        <v>10</v>
      </c>
      <c r="I17" s="157">
        <f t="shared" si="0"/>
        <v>45.833333333333336</v>
      </c>
      <c r="J17" s="134">
        <v>10</v>
      </c>
      <c r="K17" s="123" t="s">
        <v>17</v>
      </c>
    </row>
    <row r="18" spans="1:11" ht="23.25" customHeight="1">
      <c r="A18" s="151" t="s">
        <v>202</v>
      </c>
      <c r="B18" s="121">
        <v>2007</v>
      </c>
      <c r="C18" s="121">
        <v>44.5</v>
      </c>
      <c r="D18" s="122" t="s">
        <v>31</v>
      </c>
      <c r="E18" s="133">
        <v>8</v>
      </c>
      <c r="F18" s="133">
        <v>275</v>
      </c>
      <c r="G18" s="137">
        <f t="shared" si="1"/>
        <v>2200</v>
      </c>
      <c r="H18" s="133">
        <v>10</v>
      </c>
      <c r="I18" s="157">
        <f t="shared" si="0"/>
        <v>49.438202247191015</v>
      </c>
      <c r="J18" s="134">
        <v>10</v>
      </c>
      <c r="K18" s="123" t="s">
        <v>17</v>
      </c>
    </row>
    <row r="19" spans="1:11" s="4" customFormat="1" ht="22.5" customHeight="1">
      <c r="A19" s="151" t="s">
        <v>499</v>
      </c>
      <c r="B19" s="121">
        <v>2004</v>
      </c>
      <c r="C19" s="121">
        <v>61</v>
      </c>
      <c r="D19" s="122" t="s">
        <v>15</v>
      </c>
      <c r="E19" s="133">
        <v>8</v>
      </c>
      <c r="F19" s="133">
        <v>241</v>
      </c>
      <c r="G19" s="137">
        <f>E19*F19</f>
        <v>1928</v>
      </c>
      <c r="H19" s="133">
        <v>10</v>
      </c>
      <c r="I19" s="157">
        <f>SUM(G19/C19)</f>
        <v>31.60655737704918</v>
      </c>
      <c r="J19" s="134">
        <v>10</v>
      </c>
      <c r="K19" s="123" t="s">
        <v>17</v>
      </c>
    </row>
    <row r="20" spans="1:11" s="4" customFormat="1" ht="22.5" customHeight="1">
      <c r="A20" s="151" t="s">
        <v>176</v>
      </c>
      <c r="B20" s="121">
        <v>2005</v>
      </c>
      <c r="C20" s="121">
        <v>27.2</v>
      </c>
      <c r="D20" s="122" t="s">
        <v>31</v>
      </c>
      <c r="E20" s="133">
        <v>4</v>
      </c>
      <c r="F20" s="133">
        <v>246</v>
      </c>
      <c r="G20" s="137">
        <v>237</v>
      </c>
      <c r="H20" s="133">
        <v>10</v>
      </c>
      <c r="I20" s="157">
        <f t="shared" si="0"/>
        <v>8.713235294117647</v>
      </c>
      <c r="J20" s="134">
        <v>10</v>
      </c>
      <c r="K20" s="123" t="s">
        <v>17</v>
      </c>
    </row>
    <row r="21" spans="1:11" s="4" customFormat="1" ht="21.75" customHeight="1">
      <c r="A21" s="151" t="s">
        <v>95</v>
      </c>
      <c r="B21" s="121">
        <v>2000</v>
      </c>
      <c r="C21" s="121">
        <v>57</v>
      </c>
      <c r="D21" s="122" t="s">
        <v>32</v>
      </c>
      <c r="E21" s="133">
        <v>12</v>
      </c>
      <c r="F21" s="133">
        <v>205</v>
      </c>
      <c r="G21" s="137">
        <f t="shared" si="1"/>
        <v>2460</v>
      </c>
      <c r="H21" s="133">
        <v>10</v>
      </c>
      <c r="I21" s="157">
        <f t="shared" si="0"/>
        <v>43.1578947368421</v>
      </c>
      <c r="J21" s="134">
        <v>10</v>
      </c>
      <c r="K21" s="123" t="s">
        <v>17</v>
      </c>
    </row>
    <row r="22" spans="1:11" s="4" customFormat="1" ht="23.25" customHeight="1">
      <c r="A22" s="151" t="s">
        <v>440</v>
      </c>
      <c r="B22" s="156">
        <v>2006</v>
      </c>
      <c r="C22" s="121">
        <v>36.5</v>
      </c>
      <c r="D22" s="122" t="s">
        <v>31</v>
      </c>
      <c r="E22" s="133">
        <v>4</v>
      </c>
      <c r="F22" s="133">
        <v>237</v>
      </c>
      <c r="G22" s="137">
        <f>E22*F22</f>
        <v>948</v>
      </c>
      <c r="H22" s="133">
        <v>10</v>
      </c>
      <c r="I22" s="157">
        <f>SUM(G22/C22)</f>
        <v>25.972602739726028</v>
      </c>
      <c r="J22" s="134">
        <v>10</v>
      </c>
      <c r="K22" s="123" t="s">
        <v>17</v>
      </c>
    </row>
    <row r="23" spans="1:11" s="4" customFormat="1" ht="23.25" customHeight="1" thickBot="1">
      <c r="A23" s="151" t="s">
        <v>84</v>
      </c>
      <c r="B23" s="156">
        <v>2004</v>
      </c>
      <c r="C23" s="121">
        <v>33.5</v>
      </c>
      <c r="D23" s="122" t="s">
        <v>31</v>
      </c>
      <c r="E23" s="133">
        <v>8</v>
      </c>
      <c r="F23" s="133">
        <v>246</v>
      </c>
      <c r="G23" s="137">
        <f>E23*F23</f>
        <v>1968</v>
      </c>
      <c r="H23" s="133">
        <v>8</v>
      </c>
      <c r="I23" s="157">
        <f>SUM(G23/C23)</f>
        <v>58.74626865671642</v>
      </c>
      <c r="J23" s="134">
        <v>10</v>
      </c>
      <c r="K23" s="123" t="s">
        <v>17</v>
      </c>
    </row>
    <row r="24" spans="1:11" s="32" customFormat="1" ht="26.25" customHeight="1" thickBot="1">
      <c r="A24" s="160" t="s">
        <v>12</v>
      </c>
      <c r="B24" s="146"/>
      <c r="C24" s="172">
        <f>SUM(C13:C23)</f>
        <v>431.2</v>
      </c>
      <c r="D24" s="130"/>
      <c r="E24" s="147"/>
      <c r="F24" s="147">
        <f>SUM(F13:F23)</f>
        <v>2715</v>
      </c>
      <c r="G24" s="148">
        <f>SUM(G13:G23)</f>
        <v>17153</v>
      </c>
      <c r="H24" s="147">
        <f>SUM(H13:H23)</f>
        <v>108</v>
      </c>
      <c r="I24" s="179">
        <f>G24/C24</f>
        <v>39.779684601113175</v>
      </c>
      <c r="J24" s="148"/>
      <c r="K24" s="131"/>
    </row>
    <row r="25" ht="12.75">
      <c r="K25" s="1">
        <v>3034</v>
      </c>
    </row>
    <row r="26" spans="1:11" ht="24" customHeight="1">
      <c r="A26" s="312" t="s">
        <v>1</v>
      </c>
      <c r="B26" s="312"/>
      <c r="C26" s="313"/>
      <c r="D26" s="254"/>
      <c r="E26" s="254"/>
      <c r="F26" s="254" t="s">
        <v>2</v>
      </c>
      <c r="G26" s="254"/>
      <c r="H26" s="254"/>
      <c r="I26" s="254"/>
      <c r="J26" s="20"/>
      <c r="K26" s="5"/>
    </row>
    <row r="27" spans="1:11" ht="29.25" customHeight="1">
      <c r="A27" s="314" t="s">
        <v>55</v>
      </c>
      <c r="B27" s="315"/>
      <c r="C27" s="315"/>
      <c r="D27" s="315"/>
      <c r="E27" s="255"/>
      <c r="F27" s="255" t="s">
        <v>34</v>
      </c>
      <c r="G27" s="255"/>
      <c r="H27" s="255"/>
      <c r="I27" s="255"/>
      <c r="J27" s="21"/>
      <c r="K27" s="5"/>
    </row>
  </sheetData>
  <sheetProtection/>
  <mergeCells count="17">
    <mergeCell ref="B5:K5"/>
    <mergeCell ref="A1:L1"/>
    <mergeCell ref="A2:L2"/>
    <mergeCell ref="A3:L3"/>
    <mergeCell ref="A4:L4"/>
    <mergeCell ref="A7:A12"/>
    <mergeCell ref="I7:I12"/>
    <mergeCell ref="B6:J6"/>
    <mergeCell ref="J7:J12"/>
    <mergeCell ref="K7:K12"/>
    <mergeCell ref="H7:H12"/>
    <mergeCell ref="B7:B12"/>
    <mergeCell ref="C7:C12"/>
    <mergeCell ref="D7:D12"/>
    <mergeCell ref="E7:E12"/>
    <mergeCell ref="F7:F12"/>
    <mergeCell ref="G7:G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Normal="104" zoomScaleSheetLayoutView="100" zoomScalePageLayoutView="0" workbookViewId="0" topLeftCell="A7">
      <selection activeCell="J13" sqref="J13:J23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8.75390625" style="1" customWidth="1"/>
    <col min="4" max="4" width="5.50390625" style="1" customWidth="1"/>
    <col min="5" max="6" width="6.125" style="1" customWidth="1"/>
    <col min="7" max="7" width="9.25390625" style="1" customWidth="1"/>
    <col min="8" max="8" width="11.125" style="1" customWidth="1"/>
    <col min="9" max="9" width="7.75390625" style="1" customWidth="1"/>
    <col min="10" max="10" width="4.375" style="3" customWidth="1"/>
    <col min="11" max="11" width="20.37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1" ht="33.75" customHeight="1">
      <c r="A5" s="33" t="s">
        <v>100</v>
      </c>
      <c r="B5" s="460"/>
      <c r="C5" s="460"/>
      <c r="D5" s="460"/>
      <c r="E5" s="460"/>
      <c r="F5" s="460"/>
      <c r="G5" s="460"/>
      <c r="H5" s="460"/>
      <c r="I5" s="460"/>
      <c r="J5" s="460"/>
      <c r="K5" s="64" t="s">
        <v>39</v>
      </c>
    </row>
    <row r="6" spans="1:11" ht="36" customHeight="1" thickBot="1">
      <c r="A6" s="27"/>
      <c r="B6" s="427" t="s">
        <v>138</v>
      </c>
      <c r="C6" s="427"/>
      <c r="D6" s="427"/>
      <c r="E6" s="427"/>
      <c r="F6" s="427"/>
      <c r="G6" s="427"/>
      <c r="H6" s="427"/>
      <c r="I6" s="427"/>
      <c r="J6" s="427"/>
      <c r="K6" s="120" t="s">
        <v>517</v>
      </c>
    </row>
    <row r="7" spans="1:11" ht="16.5" customHeight="1">
      <c r="A7" s="410" t="s">
        <v>5</v>
      </c>
      <c r="B7" s="395" t="s">
        <v>7</v>
      </c>
      <c r="C7" s="413" t="s">
        <v>8</v>
      </c>
      <c r="D7" s="402" t="s">
        <v>30</v>
      </c>
      <c r="E7" s="395" t="s">
        <v>9</v>
      </c>
      <c r="F7" s="396" t="s">
        <v>28</v>
      </c>
      <c r="G7" s="396" t="s">
        <v>11</v>
      </c>
      <c r="H7" s="399" t="s">
        <v>13</v>
      </c>
      <c r="I7" s="402" t="s">
        <v>10</v>
      </c>
      <c r="J7" s="389" t="s">
        <v>4</v>
      </c>
      <c r="K7" s="384" t="s">
        <v>6</v>
      </c>
    </row>
    <row r="8" spans="1:11" ht="16.5" customHeight="1">
      <c r="A8" s="411"/>
      <c r="B8" s="393"/>
      <c r="C8" s="414"/>
      <c r="D8" s="397"/>
      <c r="E8" s="393"/>
      <c r="F8" s="403"/>
      <c r="G8" s="397"/>
      <c r="H8" s="400"/>
      <c r="I8" s="397"/>
      <c r="J8" s="390"/>
      <c r="K8" s="385"/>
    </row>
    <row r="9" spans="1:11" ht="16.5" customHeight="1">
      <c r="A9" s="411"/>
      <c r="B9" s="393"/>
      <c r="C9" s="414"/>
      <c r="D9" s="397"/>
      <c r="E9" s="393"/>
      <c r="F9" s="403"/>
      <c r="G9" s="397"/>
      <c r="H9" s="400"/>
      <c r="I9" s="397"/>
      <c r="J9" s="390"/>
      <c r="K9" s="385"/>
    </row>
    <row r="10" spans="1:11" ht="16.5" customHeight="1">
      <c r="A10" s="411"/>
      <c r="B10" s="393"/>
      <c r="C10" s="414"/>
      <c r="D10" s="397"/>
      <c r="E10" s="393"/>
      <c r="F10" s="403"/>
      <c r="G10" s="397"/>
      <c r="H10" s="400"/>
      <c r="I10" s="397"/>
      <c r="J10" s="390"/>
      <c r="K10" s="385"/>
    </row>
    <row r="11" spans="1:11" ht="16.5" customHeight="1">
      <c r="A11" s="411"/>
      <c r="B11" s="393"/>
      <c r="C11" s="414"/>
      <c r="D11" s="397"/>
      <c r="E11" s="393"/>
      <c r="F11" s="403"/>
      <c r="G11" s="397"/>
      <c r="H11" s="400"/>
      <c r="I11" s="397"/>
      <c r="J11" s="390"/>
      <c r="K11" s="385"/>
    </row>
    <row r="12" spans="1:11" ht="16.5" customHeight="1" thickBot="1">
      <c r="A12" s="412"/>
      <c r="B12" s="394"/>
      <c r="C12" s="415"/>
      <c r="D12" s="398"/>
      <c r="E12" s="394"/>
      <c r="F12" s="404"/>
      <c r="G12" s="398"/>
      <c r="H12" s="401"/>
      <c r="I12" s="398"/>
      <c r="J12" s="391"/>
      <c r="K12" s="386"/>
    </row>
    <row r="13" spans="1:11" s="4" customFormat="1" ht="22.5" customHeight="1" thickBot="1">
      <c r="A13" s="100" t="s">
        <v>441</v>
      </c>
      <c r="B13" s="349">
        <v>2002</v>
      </c>
      <c r="C13" s="349">
        <v>60</v>
      </c>
      <c r="D13" s="122"/>
      <c r="E13" s="86">
        <v>16</v>
      </c>
      <c r="F13" s="133">
        <v>154</v>
      </c>
      <c r="G13" s="137">
        <f aca="true" t="shared" si="0" ref="G13:G23">E13*F13</f>
        <v>2464</v>
      </c>
      <c r="H13" s="133">
        <v>10</v>
      </c>
      <c r="I13" s="157">
        <f aca="true" t="shared" si="1" ref="I13:I24">G13/C13</f>
        <v>41.06666666666667</v>
      </c>
      <c r="J13" s="134">
        <v>7</v>
      </c>
      <c r="K13" s="123" t="s">
        <v>134</v>
      </c>
    </row>
    <row r="14" spans="1:11" s="4" customFormat="1" ht="23.25" customHeight="1" thickBot="1">
      <c r="A14" s="91" t="s">
        <v>128</v>
      </c>
      <c r="B14" s="350">
        <v>2001</v>
      </c>
      <c r="C14" s="350">
        <v>59</v>
      </c>
      <c r="D14" s="122"/>
      <c r="E14" s="87">
        <v>12</v>
      </c>
      <c r="F14" s="133">
        <v>246</v>
      </c>
      <c r="G14" s="137">
        <f>E14*F14</f>
        <v>2952</v>
      </c>
      <c r="H14" s="133">
        <v>10</v>
      </c>
      <c r="I14" s="157">
        <f t="shared" si="1"/>
        <v>50.03389830508475</v>
      </c>
      <c r="J14" s="134">
        <v>7</v>
      </c>
      <c r="K14" s="123" t="s">
        <v>134</v>
      </c>
    </row>
    <row r="15" spans="1:11" s="4" customFormat="1" ht="23.25" customHeight="1" thickBot="1">
      <c r="A15" s="91" t="s">
        <v>120</v>
      </c>
      <c r="B15" s="350">
        <v>2002</v>
      </c>
      <c r="C15" s="350">
        <v>51</v>
      </c>
      <c r="D15" s="122"/>
      <c r="E15" s="87">
        <v>12</v>
      </c>
      <c r="F15" s="133">
        <v>207</v>
      </c>
      <c r="G15" s="137">
        <f t="shared" si="0"/>
        <v>2484</v>
      </c>
      <c r="H15" s="133">
        <v>10</v>
      </c>
      <c r="I15" s="157">
        <f t="shared" si="1"/>
        <v>48.705882352941174</v>
      </c>
      <c r="J15" s="134">
        <v>7</v>
      </c>
      <c r="K15" s="123" t="s">
        <v>134</v>
      </c>
    </row>
    <row r="16" spans="1:11" s="4" customFormat="1" ht="22.5" customHeight="1" thickBot="1">
      <c r="A16" s="91" t="s">
        <v>442</v>
      </c>
      <c r="B16" s="350">
        <v>2001</v>
      </c>
      <c r="C16" s="350">
        <v>62</v>
      </c>
      <c r="D16" s="122"/>
      <c r="E16" s="87">
        <v>12</v>
      </c>
      <c r="F16" s="133">
        <v>238</v>
      </c>
      <c r="G16" s="137">
        <f t="shared" si="0"/>
        <v>2856</v>
      </c>
      <c r="H16" s="133">
        <v>10</v>
      </c>
      <c r="I16" s="157">
        <f t="shared" si="1"/>
        <v>46.064516129032256</v>
      </c>
      <c r="J16" s="134">
        <v>7</v>
      </c>
      <c r="K16" s="123" t="s">
        <v>134</v>
      </c>
    </row>
    <row r="17" spans="1:11" s="4" customFormat="1" ht="22.5" customHeight="1" thickBot="1">
      <c r="A17" s="91" t="s">
        <v>127</v>
      </c>
      <c r="B17" s="350">
        <v>2001</v>
      </c>
      <c r="C17" s="350">
        <v>46</v>
      </c>
      <c r="D17" s="122"/>
      <c r="E17" s="87">
        <v>12</v>
      </c>
      <c r="F17" s="133">
        <v>218</v>
      </c>
      <c r="G17" s="137">
        <f t="shared" si="0"/>
        <v>2616</v>
      </c>
      <c r="H17" s="133">
        <v>10</v>
      </c>
      <c r="I17" s="157">
        <f t="shared" si="1"/>
        <v>56.869565217391305</v>
      </c>
      <c r="J17" s="134">
        <v>7</v>
      </c>
      <c r="K17" s="123" t="s">
        <v>134</v>
      </c>
    </row>
    <row r="18" spans="1:11" s="4" customFormat="1" ht="21" customHeight="1" thickBot="1">
      <c r="A18" s="91" t="s">
        <v>116</v>
      </c>
      <c r="B18" s="350">
        <v>2004</v>
      </c>
      <c r="C18" s="350">
        <v>54</v>
      </c>
      <c r="D18" s="122"/>
      <c r="E18" s="87">
        <v>8</v>
      </c>
      <c r="F18" s="133">
        <v>272</v>
      </c>
      <c r="G18" s="137">
        <f t="shared" si="0"/>
        <v>2176</v>
      </c>
      <c r="H18" s="140">
        <v>10</v>
      </c>
      <c r="I18" s="157">
        <f t="shared" si="1"/>
        <v>40.2962962962963</v>
      </c>
      <c r="J18" s="134">
        <v>7</v>
      </c>
      <c r="K18" s="123" t="s">
        <v>134</v>
      </c>
    </row>
    <row r="19" spans="1:11" s="4" customFormat="1" ht="23.25" customHeight="1" thickBot="1">
      <c r="A19" s="91" t="s">
        <v>121</v>
      </c>
      <c r="B19" s="350">
        <v>2002</v>
      </c>
      <c r="C19" s="350">
        <v>50</v>
      </c>
      <c r="D19" s="122"/>
      <c r="E19" s="87">
        <v>8</v>
      </c>
      <c r="F19" s="133">
        <v>228</v>
      </c>
      <c r="G19" s="137">
        <f t="shared" si="0"/>
        <v>1824</v>
      </c>
      <c r="H19" s="133">
        <v>10</v>
      </c>
      <c r="I19" s="157">
        <f t="shared" si="1"/>
        <v>36.48</v>
      </c>
      <c r="J19" s="134">
        <v>7</v>
      </c>
      <c r="K19" s="123" t="s">
        <v>134</v>
      </c>
    </row>
    <row r="20" spans="1:11" s="4" customFormat="1" ht="21.75" customHeight="1" thickBot="1">
      <c r="A20" s="91" t="s">
        <v>132</v>
      </c>
      <c r="B20" s="350">
        <v>2005</v>
      </c>
      <c r="C20" s="350">
        <v>30</v>
      </c>
      <c r="D20" s="122"/>
      <c r="E20" s="87">
        <v>8</v>
      </c>
      <c r="F20" s="133">
        <v>262</v>
      </c>
      <c r="G20" s="137">
        <f>E20*F20</f>
        <v>2096</v>
      </c>
      <c r="H20" s="133">
        <v>10</v>
      </c>
      <c r="I20" s="157">
        <f t="shared" si="1"/>
        <v>69.86666666666666</v>
      </c>
      <c r="J20" s="134">
        <v>7</v>
      </c>
      <c r="K20" s="123" t="s">
        <v>134</v>
      </c>
    </row>
    <row r="21" spans="1:11" s="4" customFormat="1" ht="21" customHeight="1" thickBot="1">
      <c r="A21" s="91" t="s">
        <v>443</v>
      </c>
      <c r="B21" s="350">
        <v>2004</v>
      </c>
      <c r="C21" s="350">
        <v>37</v>
      </c>
      <c r="D21" s="122"/>
      <c r="E21" s="87">
        <v>8</v>
      </c>
      <c r="F21" s="133">
        <v>281</v>
      </c>
      <c r="G21" s="137">
        <f>E21*F21</f>
        <v>2248</v>
      </c>
      <c r="H21" s="133">
        <v>10</v>
      </c>
      <c r="I21" s="157">
        <f t="shared" si="1"/>
        <v>60.75675675675676</v>
      </c>
      <c r="J21" s="134">
        <v>7</v>
      </c>
      <c r="K21" s="123" t="s">
        <v>134</v>
      </c>
    </row>
    <row r="22" spans="1:11" s="4" customFormat="1" ht="22.5" customHeight="1" thickBot="1">
      <c r="A22" s="91" t="s">
        <v>444</v>
      </c>
      <c r="B22" s="350">
        <v>2005</v>
      </c>
      <c r="C22" s="350">
        <v>44</v>
      </c>
      <c r="D22" s="122"/>
      <c r="E22" s="87">
        <v>8</v>
      </c>
      <c r="F22" s="133">
        <v>224</v>
      </c>
      <c r="G22" s="137">
        <f t="shared" si="0"/>
        <v>1792</v>
      </c>
      <c r="H22" s="133">
        <v>10</v>
      </c>
      <c r="I22" s="157">
        <f t="shared" si="1"/>
        <v>40.72727272727273</v>
      </c>
      <c r="J22" s="134">
        <v>7</v>
      </c>
      <c r="K22" s="123" t="s">
        <v>134</v>
      </c>
    </row>
    <row r="23" spans="1:11" s="4" customFormat="1" ht="23.25" customHeight="1" thickBot="1">
      <c r="A23" s="91" t="s">
        <v>118</v>
      </c>
      <c r="B23" s="350">
        <v>2004</v>
      </c>
      <c r="C23" s="350">
        <v>56</v>
      </c>
      <c r="D23" s="122"/>
      <c r="E23" s="87">
        <v>8</v>
      </c>
      <c r="F23" s="133">
        <v>205</v>
      </c>
      <c r="G23" s="137">
        <f t="shared" si="0"/>
        <v>1640</v>
      </c>
      <c r="H23" s="133">
        <v>8</v>
      </c>
      <c r="I23" s="157">
        <f t="shared" si="1"/>
        <v>29.285714285714285</v>
      </c>
      <c r="J23" s="134">
        <v>7</v>
      </c>
      <c r="K23" s="123" t="s">
        <v>134</v>
      </c>
    </row>
    <row r="24" spans="1:11" s="32" customFormat="1" ht="26.25" customHeight="1" thickBot="1">
      <c r="A24" s="161" t="s">
        <v>12</v>
      </c>
      <c r="B24" s="146"/>
      <c r="C24" s="172">
        <f>SUM(C13:C23)</f>
        <v>549</v>
      </c>
      <c r="D24" s="130"/>
      <c r="E24" s="154"/>
      <c r="F24" s="154">
        <f>SUM(F13:F23)</f>
        <v>2535</v>
      </c>
      <c r="G24" s="155">
        <f>SUM(G13:G23)</f>
        <v>25148</v>
      </c>
      <c r="H24" s="154">
        <f>SUM(H13:H23)</f>
        <v>108</v>
      </c>
      <c r="I24" s="173">
        <f t="shared" si="1"/>
        <v>45.806921675774134</v>
      </c>
      <c r="J24" s="155"/>
      <c r="K24" s="131"/>
    </row>
    <row r="25" spans="1:11" ht="21" customHeight="1">
      <c r="A25" s="6"/>
      <c r="B25" s="59"/>
      <c r="C25" s="60"/>
      <c r="D25" s="61"/>
      <c r="E25" s="59"/>
      <c r="F25" s="59"/>
      <c r="G25" s="8"/>
      <c r="H25" s="8"/>
      <c r="I25" s="8"/>
      <c r="J25" s="16"/>
      <c r="K25" s="5"/>
    </row>
    <row r="26" spans="1:11" s="4" customFormat="1" ht="21" customHeight="1">
      <c r="A26" s="312" t="s">
        <v>1</v>
      </c>
      <c r="B26" s="312"/>
      <c r="C26" s="313"/>
      <c r="D26" s="254"/>
      <c r="E26" s="254"/>
      <c r="F26" s="254" t="s">
        <v>2</v>
      </c>
      <c r="G26" s="254"/>
      <c r="H26" s="254"/>
      <c r="I26" s="254"/>
      <c r="J26" s="20"/>
      <c r="K26" s="5"/>
    </row>
    <row r="27" spans="1:11" s="4" customFormat="1" ht="34.5" customHeight="1">
      <c r="A27" s="314" t="s">
        <v>55</v>
      </c>
      <c r="B27" s="315"/>
      <c r="C27" s="315"/>
      <c r="D27" s="315"/>
      <c r="E27" s="255"/>
      <c r="F27" s="255" t="s">
        <v>34</v>
      </c>
      <c r="G27" s="255"/>
      <c r="H27" s="255"/>
      <c r="I27" s="255"/>
      <c r="J27" s="21"/>
      <c r="K27" s="5"/>
    </row>
    <row r="28" spans="1:11" s="4" customFormat="1" ht="15" customHeight="1">
      <c r="A28" s="2"/>
      <c r="B28" s="11"/>
      <c r="C28" s="12"/>
      <c r="D28" s="12"/>
      <c r="E28" s="13"/>
      <c r="F28" s="13"/>
      <c r="G28" s="13"/>
      <c r="H28" s="13"/>
      <c r="I28" s="13"/>
      <c r="J28" s="3"/>
      <c r="K28" s="1"/>
    </row>
    <row r="29" ht="18" customHeight="1"/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ht="18" customHeight="1"/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2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1" s="5" customFormat="1" ht="22.5" customHeight="1">
      <c r="A41" s="2"/>
      <c r="B41" s="1"/>
      <c r="C41" s="1"/>
      <c r="D41" s="1"/>
      <c r="E41" s="1"/>
      <c r="F41" s="1"/>
      <c r="G41" s="1"/>
      <c r="H41" s="1"/>
      <c r="I41" s="1"/>
      <c r="J41" s="3"/>
      <c r="K41" s="1"/>
    </row>
    <row r="42" ht="22.5" customHeight="1"/>
  </sheetData>
  <sheetProtection/>
  <mergeCells count="17">
    <mergeCell ref="K7:K12"/>
    <mergeCell ref="A7:A12"/>
    <mergeCell ref="I7:I12"/>
    <mergeCell ref="A1:L1"/>
    <mergeCell ref="A2:L2"/>
    <mergeCell ref="A3:L3"/>
    <mergeCell ref="A4:L4"/>
    <mergeCell ref="B5:J5"/>
    <mergeCell ref="B6:J6"/>
    <mergeCell ref="J7:J12"/>
    <mergeCell ref="H7:H12"/>
    <mergeCell ref="B7:B12"/>
    <mergeCell ref="C7:C12"/>
    <mergeCell ref="D7:D12"/>
    <mergeCell ref="E7:E12"/>
    <mergeCell ref="F7:F12"/>
    <mergeCell ref="G7:G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Normal="104" zoomScaleSheetLayoutView="100" zoomScalePageLayoutView="0" workbookViewId="0" topLeftCell="A7">
      <selection activeCell="J13" sqref="J13:J20"/>
    </sheetView>
  </sheetViews>
  <sheetFormatPr defaultColWidth="8.00390625" defaultRowHeight="15.75"/>
  <cols>
    <col min="1" max="1" width="29.00390625" style="2" customWidth="1"/>
    <col min="2" max="2" width="7.00390625" style="1" customWidth="1"/>
    <col min="3" max="3" width="8.75390625" style="1" customWidth="1"/>
    <col min="4" max="4" width="5.50390625" style="1" customWidth="1"/>
    <col min="5" max="6" width="6.125" style="1" customWidth="1"/>
    <col min="7" max="7" width="9.25390625" style="1" customWidth="1"/>
    <col min="8" max="8" width="11.125" style="1" customWidth="1"/>
    <col min="9" max="9" width="7.75390625" style="1" customWidth="1"/>
    <col min="10" max="10" width="4.375" style="3" customWidth="1"/>
    <col min="11" max="11" width="20.37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2" s="35" customFormat="1" ht="33" customHeight="1">
      <c r="A5" s="33" t="s">
        <v>397</v>
      </c>
      <c r="B5" s="387"/>
      <c r="C5" s="388"/>
      <c r="D5" s="388"/>
      <c r="E5" s="388"/>
      <c r="F5" s="388"/>
      <c r="G5" s="388"/>
      <c r="H5" s="388"/>
      <c r="I5" s="388"/>
      <c r="J5" s="388"/>
      <c r="K5" s="388"/>
      <c r="L5" s="34" t="s">
        <v>39</v>
      </c>
    </row>
    <row r="6" spans="1:11" ht="36" customHeight="1" thickBot="1">
      <c r="A6" s="27"/>
      <c r="B6" s="427" t="s">
        <v>137</v>
      </c>
      <c r="C6" s="427"/>
      <c r="D6" s="427"/>
      <c r="E6" s="427"/>
      <c r="F6" s="427"/>
      <c r="G6" s="427"/>
      <c r="H6" s="427"/>
      <c r="I6" s="427"/>
      <c r="J6" s="427"/>
      <c r="K6" s="120" t="s">
        <v>518</v>
      </c>
    </row>
    <row r="7" spans="1:11" ht="16.5" customHeight="1">
      <c r="A7" s="410" t="s">
        <v>5</v>
      </c>
      <c r="B7" s="395" t="s">
        <v>7</v>
      </c>
      <c r="C7" s="413" t="s">
        <v>8</v>
      </c>
      <c r="D7" s="402" t="s">
        <v>30</v>
      </c>
      <c r="E7" s="395" t="s">
        <v>9</v>
      </c>
      <c r="F7" s="396" t="s">
        <v>28</v>
      </c>
      <c r="G7" s="396" t="s">
        <v>11</v>
      </c>
      <c r="H7" s="399" t="s">
        <v>13</v>
      </c>
      <c r="I7" s="402" t="s">
        <v>10</v>
      </c>
      <c r="J7" s="389" t="s">
        <v>4</v>
      </c>
      <c r="K7" s="384" t="s">
        <v>6</v>
      </c>
    </row>
    <row r="8" spans="1:11" ht="16.5" customHeight="1">
      <c r="A8" s="411"/>
      <c r="B8" s="393"/>
      <c r="C8" s="414"/>
      <c r="D8" s="397"/>
      <c r="E8" s="393"/>
      <c r="F8" s="403"/>
      <c r="G8" s="397"/>
      <c r="H8" s="400"/>
      <c r="I8" s="397"/>
      <c r="J8" s="390"/>
      <c r="K8" s="385"/>
    </row>
    <row r="9" spans="1:11" ht="16.5" customHeight="1">
      <c r="A9" s="411"/>
      <c r="B9" s="393"/>
      <c r="C9" s="414"/>
      <c r="D9" s="397"/>
      <c r="E9" s="393"/>
      <c r="F9" s="403"/>
      <c r="G9" s="397"/>
      <c r="H9" s="400"/>
      <c r="I9" s="397"/>
      <c r="J9" s="390"/>
      <c r="K9" s="385"/>
    </row>
    <row r="10" spans="1:11" ht="16.5" customHeight="1">
      <c r="A10" s="411"/>
      <c r="B10" s="393"/>
      <c r="C10" s="414"/>
      <c r="D10" s="397"/>
      <c r="E10" s="393"/>
      <c r="F10" s="403"/>
      <c r="G10" s="397"/>
      <c r="H10" s="400"/>
      <c r="I10" s="397"/>
      <c r="J10" s="390"/>
      <c r="K10" s="385"/>
    </row>
    <row r="11" spans="1:11" ht="16.5" customHeight="1">
      <c r="A11" s="411"/>
      <c r="B11" s="393"/>
      <c r="C11" s="414"/>
      <c r="D11" s="397"/>
      <c r="E11" s="393"/>
      <c r="F11" s="403"/>
      <c r="G11" s="397"/>
      <c r="H11" s="400"/>
      <c r="I11" s="397"/>
      <c r="J11" s="390"/>
      <c r="K11" s="385"/>
    </row>
    <row r="12" spans="1:11" ht="16.5" customHeight="1" thickBot="1">
      <c r="A12" s="412"/>
      <c r="B12" s="394"/>
      <c r="C12" s="415"/>
      <c r="D12" s="398"/>
      <c r="E12" s="394"/>
      <c r="F12" s="404"/>
      <c r="G12" s="398"/>
      <c r="H12" s="401"/>
      <c r="I12" s="398"/>
      <c r="J12" s="391"/>
      <c r="K12" s="386"/>
    </row>
    <row r="13" spans="1:11" s="4" customFormat="1" ht="22.5" customHeight="1" thickBot="1">
      <c r="A13" s="351" t="s">
        <v>445</v>
      </c>
      <c r="B13" s="352">
        <v>2005</v>
      </c>
      <c r="C13" s="353">
        <v>33</v>
      </c>
      <c r="D13" s="122"/>
      <c r="E13" s="354">
        <v>4</v>
      </c>
      <c r="F13" s="133">
        <v>301</v>
      </c>
      <c r="G13" s="137">
        <f aca="true" t="shared" si="0" ref="G13:G19">E13*F13</f>
        <v>1204</v>
      </c>
      <c r="H13" s="133">
        <v>10</v>
      </c>
      <c r="I13" s="157">
        <f aca="true" t="shared" si="1" ref="I13:I21">G13/C13</f>
        <v>36.484848484848484</v>
      </c>
      <c r="J13" s="134">
        <v>6</v>
      </c>
      <c r="K13" s="123" t="s">
        <v>134</v>
      </c>
    </row>
    <row r="14" spans="1:11" s="4" customFormat="1" ht="21.75" customHeight="1" thickBot="1">
      <c r="A14" s="355" t="s">
        <v>446</v>
      </c>
      <c r="B14" s="356">
        <v>2005</v>
      </c>
      <c r="C14" s="357">
        <v>43</v>
      </c>
      <c r="D14" s="122"/>
      <c r="E14" s="358">
        <v>6</v>
      </c>
      <c r="F14" s="133">
        <v>258</v>
      </c>
      <c r="G14" s="137">
        <f t="shared" si="0"/>
        <v>1548</v>
      </c>
      <c r="H14" s="133">
        <v>10</v>
      </c>
      <c r="I14" s="157">
        <f t="shared" si="1"/>
        <v>36</v>
      </c>
      <c r="J14" s="134">
        <v>6</v>
      </c>
      <c r="K14" s="123" t="s">
        <v>134</v>
      </c>
    </row>
    <row r="15" spans="1:11" s="4" customFormat="1" ht="21" customHeight="1" thickBot="1">
      <c r="A15" s="355" t="s">
        <v>119</v>
      </c>
      <c r="B15" s="356">
        <v>2005</v>
      </c>
      <c r="C15" s="357">
        <v>25</v>
      </c>
      <c r="D15" s="122"/>
      <c r="E15" s="358">
        <v>6</v>
      </c>
      <c r="F15" s="133">
        <v>256</v>
      </c>
      <c r="G15" s="137">
        <f t="shared" si="0"/>
        <v>1536</v>
      </c>
      <c r="H15" s="133">
        <v>10</v>
      </c>
      <c r="I15" s="157">
        <f t="shared" si="1"/>
        <v>61.44</v>
      </c>
      <c r="J15" s="134">
        <v>6</v>
      </c>
      <c r="K15" s="123" t="s">
        <v>134</v>
      </c>
    </row>
    <row r="16" spans="1:11" s="4" customFormat="1" ht="22.5" customHeight="1" thickBot="1">
      <c r="A16" s="355" t="s">
        <v>123</v>
      </c>
      <c r="B16" s="356">
        <v>1999</v>
      </c>
      <c r="C16" s="357">
        <v>50</v>
      </c>
      <c r="D16" s="122"/>
      <c r="E16" s="358">
        <v>8</v>
      </c>
      <c r="F16" s="133">
        <v>238</v>
      </c>
      <c r="G16" s="137">
        <f>E16*F16</f>
        <v>1904</v>
      </c>
      <c r="H16" s="133">
        <v>10</v>
      </c>
      <c r="I16" s="157">
        <f>G16/C16</f>
        <v>38.08</v>
      </c>
      <c r="J16" s="134">
        <v>6</v>
      </c>
      <c r="K16" s="123" t="s">
        <v>134</v>
      </c>
    </row>
    <row r="17" spans="1:11" s="4" customFormat="1" ht="23.25" customHeight="1" thickBot="1">
      <c r="A17" s="355" t="s">
        <v>448</v>
      </c>
      <c r="B17" s="356">
        <v>2005</v>
      </c>
      <c r="C17" s="357">
        <v>30</v>
      </c>
      <c r="D17" s="122"/>
      <c r="E17" s="358">
        <v>6</v>
      </c>
      <c r="F17" s="133">
        <v>263</v>
      </c>
      <c r="G17" s="137">
        <f t="shared" si="0"/>
        <v>1578</v>
      </c>
      <c r="H17" s="133">
        <v>10</v>
      </c>
      <c r="I17" s="157">
        <f t="shared" si="1"/>
        <v>52.6</v>
      </c>
      <c r="J17" s="134">
        <v>6</v>
      </c>
      <c r="K17" s="123" t="s">
        <v>134</v>
      </c>
    </row>
    <row r="18" spans="1:11" s="4" customFormat="1" ht="23.25" customHeight="1" thickBot="1">
      <c r="A18" s="355" t="s">
        <v>449</v>
      </c>
      <c r="B18" s="356">
        <v>2007</v>
      </c>
      <c r="C18" s="357">
        <v>54</v>
      </c>
      <c r="D18" s="122"/>
      <c r="E18" s="358">
        <v>6</v>
      </c>
      <c r="F18" s="133">
        <v>267</v>
      </c>
      <c r="G18" s="137">
        <f t="shared" si="0"/>
        <v>1602</v>
      </c>
      <c r="H18" s="133">
        <v>10</v>
      </c>
      <c r="I18" s="157">
        <f t="shared" si="1"/>
        <v>29.666666666666668</v>
      </c>
      <c r="J18" s="134">
        <v>6</v>
      </c>
      <c r="K18" s="123" t="s">
        <v>134</v>
      </c>
    </row>
    <row r="19" spans="1:11" ht="24.75" customHeight="1" thickBot="1">
      <c r="A19" s="355" t="s">
        <v>450</v>
      </c>
      <c r="B19" s="356">
        <v>2000</v>
      </c>
      <c r="C19" s="357">
        <v>69</v>
      </c>
      <c r="D19" s="122"/>
      <c r="E19" s="358">
        <v>8</v>
      </c>
      <c r="F19" s="133">
        <v>299</v>
      </c>
      <c r="G19" s="137">
        <f t="shared" si="0"/>
        <v>2392</v>
      </c>
      <c r="H19" s="133">
        <v>10</v>
      </c>
      <c r="I19" s="157">
        <f t="shared" si="1"/>
        <v>34.666666666666664</v>
      </c>
      <c r="J19" s="134">
        <v>6</v>
      </c>
      <c r="K19" s="123" t="s">
        <v>134</v>
      </c>
    </row>
    <row r="20" spans="1:11" ht="24.75" customHeight="1" thickBot="1">
      <c r="A20" s="355" t="s">
        <v>447</v>
      </c>
      <c r="B20" s="356">
        <v>2004</v>
      </c>
      <c r="C20" s="357">
        <v>37</v>
      </c>
      <c r="D20" s="122"/>
      <c r="E20" s="358">
        <v>6</v>
      </c>
      <c r="F20" s="133">
        <v>791</v>
      </c>
      <c r="G20" s="137">
        <f>E20*F20</f>
        <v>4746</v>
      </c>
      <c r="H20" s="133">
        <v>10</v>
      </c>
      <c r="I20" s="157">
        <f>G20/C20</f>
        <v>128.27027027027026</v>
      </c>
      <c r="J20" s="134">
        <v>6</v>
      </c>
      <c r="K20" s="123" t="s">
        <v>134</v>
      </c>
    </row>
    <row r="21" spans="1:11" s="32" customFormat="1" ht="26.25" customHeight="1" thickBot="1">
      <c r="A21" s="161" t="s">
        <v>12</v>
      </c>
      <c r="B21" s="146"/>
      <c r="C21" s="172">
        <f>SUM(C13:C20)</f>
        <v>341</v>
      </c>
      <c r="D21" s="130"/>
      <c r="E21" s="154"/>
      <c r="F21" s="154">
        <f>SUM(F13:F20)</f>
        <v>2673</v>
      </c>
      <c r="G21" s="155">
        <f>SUM(G13:G20)</f>
        <v>16510</v>
      </c>
      <c r="H21" s="154">
        <f>SUM(H13:H19)</f>
        <v>70</v>
      </c>
      <c r="I21" s="173">
        <f t="shared" si="1"/>
        <v>48.41642228739003</v>
      </c>
      <c r="J21" s="155"/>
      <c r="K21" s="131"/>
    </row>
    <row r="22" spans="1:11" ht="21" customHeight="1">
      <c r="A22" s="6"/>
      <c r="B22" s="59"/>
      <c r="C22" s="60"/>
      <c r="D22" s="61"/>
      <c r="E22" s="59"/>
      <c r="F22" s="59"/>
      <c r="G22" s="8"/>
      <c r="H22" s="8"/>
      <c r="I22" s="8"/>
      <c r="J22" s="16"/>
      <c r="K22" s="5"/>
    </row>
    <row r="23" spans="1:11" s="4" customFormat="1" ht="21" customHeight="1">
      <c r="A23" s="312" t="s">
        <v>1</v>
      </c>
      <c r="B23" s="312"/>
      <c r="C23" s="313"/>
      <c r="D23" s="254"/>
      <c r="E23" s="254"/>
      <c r="F23" s="254" t="s">
        <v>2</v>
      </c>
      <c r="G23" s="254"/>
      <c r="H23" s="254"/>
      <c r="I23" s="254"/>
      <c r="J23" s="20"/>
      <c r="K23" s="5"/>
    </row>
    <row r="24" spans="1:11" s="4" customFormat="1" ht="34.5" customHeight="1">
      <c r="A24" s="314" t="s">
        <v>55</v>
      </c>
      <c r="B24" s="315"/>
      <c r="C24" s="315"/>
      <c r="D24" s="315"/>
      <c r="E24" s="255"/>
      <c r="F24" s="255" t="s">
        <v>34</v>
      </c>
      <c r="G24" s="255"/>
      <c r="H24" s="255"/>
      <c r="I24" s="255"/>
      <c r="J24" s="21"/>
      <c r="K24" s="5"/>
    </row>
    <row r="25" spans="1:11" s="4" customFormat="1" ht="15" customHeight="1">
      <c r="A25" s="2"/>
      <c r="B25" s="11"/>
      <c r="C25" s="12"/>
      <c r="D25" s="12"/>
      <c r="E25" s="13"/>
      <c r="F25" s="13"/>
      <c r="G25" s="13"/>
      <c r="H25" s="13"/>
      <c r="I25" s="13"/>
      <c r="J25" s="3"/>
      <c r="K25" s="1"/>
    </row>
    <row r="26" ht="18" customHeight="1"/>
    <row r="27" spans="1:11" s="4" customFormat="1" ht="15" customHeight="1">
      <c r="A27" s="2"/>
      <c r="B27" s="1"/>
      <c r="C27" s="1"/>
      <c r="D27" s="1"/>
      <c r="E27" s="1"/>
      <c r="F27" s="1"/>
      <c r="G27" s="1"/>
      <c r="H27" s="1"/>
      <c r="I27" s="1"/>
      <c r="J27" s="3"/>
      <c r="K27" s="1"/>
    </row>
    <row r="28" ht="18" customHeight="1"/>
    <row r="29" spans="1:11" s="4" customFormat="1" ht="15" customHeight="1">
      <c r="A29" s="2"/>
      <c r="B29" s="1"/>
      <c r="C29" s="1"/>
      <c r="D29" s="1"/>
      <c r="E29" s="1"/>
      <c r="F29" s="1"/>
      <c r="G29" s="1"/>
      <c r="H29" s="1"/>
      <c r="I29" s="1"/>
      <c r="J29" s="3"/>
      <c r="K29" s="1"/>
    </row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spans="1:11" s="4" customFormat="1" ht="12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25.5" customHeight="1"/>
    <row r="33" ht="25.5" customHeight="1"/>
    <row r="34" ht="25.5" customHeight="1"/>
    <row r="35" ht="25.5" customHeight="1"/>
    <row r="36" ht="25.5" customHeight="1"/>
    <row r="37" ht="22.5" customHeight="1"/>
    <row r="38" spans="1:11" s="5" customFormat="1" ht="22.5" customHeight="1">
      <c r="A38" s="2"/>
      <c r="B38" s="1"/>
      <c r="C38" s="1"/>
      <c r="D38" s="1"/>
      <c r="E38" s="1"/>
      <c r="F38" s="1"/>
      <c r="G38" s="1"/>
      <c r="H38" s="1"/>
      <c r="I38" s="1"/>
      <c r="J38" s="3"/>
      <c r="K38" s="1"/>
    </row>
    <row r="39" ht="22.5" customHeight="1"/>
  </sheetData>
  <sheetProtection/>
  <mergeCells count="17">
    <mergeCell ref="I7:I12"/>
    <mergeCell ref="B6:J6"/>
    <mergeCell ref="J7:J12"/>
    <mergeCell ref="K7:K12"/>
    <mergeCell ref="B5:K5"/>
    <mergeCell ref="A1:L1"/>
    <mergeCell ref="A2:L2"/>
    <mergeCell ref="A3:L3"/>
    <mergeCell ref="A4:L4"/>
    <mergeCell ref="A7:A12"/>
    <mergeCell ref="H7:H12"/>
    <mergeCell ref="B7:B12"/>
    <mergeCell ref="C7:C12"/>
    <mergeCell ref="D7:D12"/>
    <mergeCell ref="E7:E12"/>
    <mergeCell ref="F7:F12"/>
    <mergeCell ref="G7:G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Normal="104" zoomScaleSheetLayoutView="100" zoomScalePageLayoutView="0" workbookViewId="0" topLeftCell="A10">
      <selection activeCell="F15" sqref="F15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4.625" style="1" customWidth="1"/>
    <col min="5" max="5" width="6.00390625" style="1" customWidth="1"/>
    <col min="6" max="6" width="10.50390625" style="1" customWidth="1"/>
    <col min="7" max="7" width="9.25390625" style="1" customWidth="1"/>
    <col min="8" max="8" width="11.125" style="1" customWidth="1"/>
    <col min="9" max="9" width="7.125" style="1" customWidth="1"/>
    <col min="10" max="10" width="4.375" style="3" customWidth="1"/>
    <col min="11" max="11" width="18.1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2" s="35" customFormat="1" ht="33" customHeight="1">
      <c r="A5" s="33" t="s">
        <v>397</v>
      </c>
      <c r="B5" s="387"/>
      <c r="C5" s="388"/>
      <c r="D5" s="388"/>
      <c r="E5" s="388"/>
      <c r="F5" s="388"/>
      <c r="G5" s="388"/>
      <c r="H5" s="388"/>
      <c r="I5" s="388"/>
      <c r="J5" s="388"/>
      <c r="K5" s="388"/>
      <c r="L5" s="34" t="s">
        <v>39</v>
      </c>
    </row>
    <row r="6" spans="1:11" ht="45.75" customHeight="1" thickBot="1">
      <c r="A6" s="27"/>
      <c r="B6" s="427" t="s">
        <v>78</v>
      </c>
      <c r="C6" s="427"/>
      <c r="D6" s="427"/>
      <c r="E6" s="427"/>
      <c r="F6" s="427"/>
      <c r="G6" s="427"/>
      <c r="H6" s="427"/>
      <c r="I6" s="427"/>
      <c r="J6" s="427"/>
      <c r="K6" s="26"/>
    </row>
    <row r="7" spans="1:11" ht="16.5" customHeight="1">
      <c r="A7" s="461" t="s">
        <v>5</v>
      </c>
      <c r="B7" s="476" t="s">
        <v>7</v>
      </c>
      <c r="C7" s="473" t="s">
        <v>8</v>
      </c>
      <c r="D7" s="467" t="s">
        <v>30</v>
      </c>
      <c r="E7" s="476" t="s">
        <v>9</v>
      </c>
      <c r="F7" s="470" t="s">
        <v>28</v>
      </c>
      <c r="G7" s="470" t="s">
        <v>11</v>
      </c>
      <c r="H7" s="470" t="s">
        <v>13</v>
      </c>
      <c r="I7" s="467" t="s">
        <v>10</v>
      </c>
      <c r="J7" s="389" t="s">
        <v>4</v>
      </c>
      <c r="K7" s="464" t="s">
        <v>6</v>
      </c>
    </row>
    <row r="8" spans="1:11" ht="16.5" customHeight="1">
      <c r="A8" s="462"/>
      <c r="B8" s="477"/>
      <c r="C8" s="474"/>
      <c r="D8" s="468"/>
      <c r="E8" s="477"/>
      <c r="F8" s="471"/>
      <c r="G8" s="479"/>
      <c r="H8" s="471"/>
      <c r="I8" s="468"/>
      <c r="J8" s="390"/>
      <c r="K8" s="465"/>
    </row>
    <row r="9" spans="1:11" ht="16.5" customHeight="1">
      <c r="A9" s="462"/>
      <c r="B9" s="477"/>
      <c r="C9" s="474"/>
      <c r="D9" s="468"/>
      <c r="E9" s="477"/>
      <c r="F9" s="471"/>
      <c r="G9" s="479"/>
      <c r="H9" s="471"/>
      <c r="I9" s="468"/>
      <c r="J9" s="390"/>
      <c r="K9" s="465"/>
    </row>
    <row r="10" spans="1:11" ht="16.5" customHeight="1">
      <c r="A10" s="462"/>
      <c r="B10" s="477"/>
      <c r="C10" s="474"/>
      <c r="D10" s="468"/>
      <c r="E10" s="477"/>
      <c r="F10" s="471"/>
      <c r="G10" s="479"/>
      <c r="H10" s="471"/>
      <c r="I10" s="468"/>
      <c r="J10" s="390"/>
      <c r="K10" s="465"/>
    </row>
    <row r="11" spans="1:11" ht="16.5" customHeight="1">
      <c r="A11" s="462"/>
      <c r="B11" s="477"/>
      <c r="C11" s="474"/>
      <c r="D11" s="468"/>
      <c r="E11" s="477"/>
      <c r="F11" s="471"/>
      <c r="G11" s="479"/>
      <c r="H11" s="471"/>
      <c r="I11" s="468"/>
      <c r="J11" s="390"/>
      <c r="K11" s="465"/>
    </row>
    <row r="12" spans="1:11" ht="16.5" customHeight="1" thickBot="1">
      <c r="A12" s="463"/>
      <c r="B12" s="478"/>
      <c r="C12" s="475"/>
      <c r="D12" s="469"/>
      <c r="E12" s="478"/>
      <c r="F12" s="472"/>
      <c r="G12" s="480"/>
      <c r="H12" s="472"/>
      <c r="I12" s="469"/>
      <c r="J12" s="391"/>
      <c r="K12" s="466"/>
    </row>
    <row r="13" spans="1:11" s="4" customFormat="1" ht="33" customHeight="1">
      <c r="A13" s="30" t="s">
        <v>388</v>
      </c>
      <c r="B13" s="22">
        <v>2000</v>
      </c>
      <c r="C13" s="23">
        <v>63</v>
      </c>
      <c r="D13" s="24" t="s">
        <v>31</v>
      </c>
      <c r="E13" s="28">
        <v>12</v>
      </c>
      <c r="F13" s="28"/>
      <c r="G13" s="28"/>
      <c r="H13" s="28">
        <v>3</v>
      </c>
      <c r="I13" s="55"/>
      <c r="J13" s="29">
        <v>1</v>
      </c>
      <c r="K13" s="58" t="s">
        <v>79</v>
      </c>
    </row>
    <row r="14" spans="1:11" s="4" customFormat="1" ht="32.25" customHeight="1">
      <c r="A14" s="30" t="s">
        <v>389</v>
      </c>
      <c r="B14" s="22">
        <v>2000</v>
      </c>
      <c r="C14" s="23">
        <v>61</v>
      </c>
      <c r="D14" s="24" t="s">
        <v>15</v>
      </c>
      <c r="E14" s="28">
        <v>10</v>
      </c>
      <c r="F14" s="28"/>
      <c r="G14" s="28"/>
      <c r="H14" s="28">
        <v>3</v>
      </c>
      <c r="I14" s="55"/>
      <c r="J14" s="29">
        <v>2</v>
      </c>
      <c r="K14" s="41" t="s">
        <v>17</v>
      </c>
    </row>
    <row r="15" spans="1:11" s="4" customFormat="1" ht="32.25" customHeight="1">
      <c r="A15" s="30" t="s">
        <v>390</v>
      </c>
      <c r="B15" s="22">
        <v>2001</v>
      </c>
      <c r="C15" s="23">
        <v>63</v>
      </c>
      <c r="D15" s="24" t="s">
        <v>15</v>
      </c>
      <c r="E15" s="28">
        <v>10</v>
      </c>
      <c r="F15" s="28"/>
      <c r="G15" s="28"/>
      <c r="H15" s="28">
        <v>3</v>
      </c>
      <c r="I15" s="55"/>
      <c r="J15" s="29">
        <v>3</v>
      </c>
      <c r="K15" s="41" t="s">
        <v>79</v>
      </c>
    </row>
    <row r="16" spans="1:11" s="4" customFormat="1" ht="33" customHeight="1">
      <c r="A16" s="30" t="s">
        <v>391</v>
      </c>
      <c r="B16" s="22">
        <v>2006</v>
      </c>
      <c r="C16" s="23">
        <v>21</v>
      </c>
      <c r="D16" s="24" t="s">
        <v>32</v>
      </c>
      <c r="E16" s="28">
        <v>4</v>
      </c>
      <c r="F16" s="28"/>
      <c r="G16" s="28"/>
      <c r="H16" s="28">
        <v>3</v>
      </c>
      <c r="I16" s="55"/>
      <c r="J16" s="29">
        <v>1</v>
      </c>
      <c r="K16" s="41" t="s">
        <v>79</v>
      </c>
    </row>
    <row r="17" spans="1:11" s="4" customFormat="1" ht="31.5" customHeight="1">
      <c r="A17" s="30" t="s">
        <v>392</v>
      </c>
      <c r="B17" s="22">
        <v>2003</v>
      </c>
      <c r="C17" s="23">
        <v>36</v>
      </c>
      <c r="D17" s="24" t="s">
        <v>31</v>
      </c>
      <c r="E17" s="28">
        <v>6</v>
      </c>
      <c r="F17" s="28"/>
      <c r="G17" s="28"/>
      <c r="H17" s="28">
        <v>3</v>
      </c>
      <c r="I17" s="55"/>
      <c r="J17" s="29">
        <v>2</v>
      </c>
      <c r="K17" s="41" t="s">
        <v>79</v>
      </c>
    </row>
    <row r="18" spans="1:11" ht="33" customHeight="1">
      <c r="A18" s="30" t="s">
        <v>393</v>
      </c>
      <c r="B18" s="22">
        <v>2006</v>
      </c>
      <c r="C18" s="23">
        <v>26</v>
      </c>
      <c r="D18" s="24" t="s">
        <v>31</v>
      </c>
      <c r="E18" s="28">
        <v>4</v>
      </c>
      <c r="F18" s="28"/>
      <c r="G18" s="28"/>
      <c r="H18" s="28">
        <v>3</v>
      </c>
      <c r="I18" s="55"/>
      <c r="J18" s="29">
        <v>3</v>
      </c>
      <c r="K18" s="41" t="s">
        <v>79</v>
      </c>
    </row>
    <row r="19" spans="1:11" s="4" customFormat="1" ht="33" customHeight="1">
      <c r="A19" s="30" t="s">
        <v>394</v>
      </c>
      <c r="B19" s="22">
        <v>2005</v>
      </c>
      <c r="C19" s="23">
        <v>31</v>
      </c>
      <c r="D19" s="24" t="s">
        <v>32</v>
      </c>
      <c r="E19" s="28">
        <v>4</v>
      </c>
      <c r="F19" s="28"/>
      <c r="G19" s="28"/>
      <c r="H19" s="28">
        <v>3</v>
      </c>
      <c r="I19" s="55"/>
      <c r="J19" s="29">
        <v>4</v>
      </c>
      <c r="K19" s="41" t="s">
        <v>79</v>
      </c>
    </row>
    <row r="20" spans="1:11" s="4" customFormat="1" ht="32.25" customHeight="1" thickBot="1">
      <c r="A20" s="53" t="s">
        <v>395</v>
      </c>
      <c r="B20" s="42">
        <v>2004</v>
      </c>
      <c r="C20" s="43">
        <v>37</v>
      </c>
      <c r="D20" s="44" t="s">
        <v>32</v>
      </c>
      <c r="E20" s="54">
        <v>6</v>
      </c>
      <c r="F20" s="28"/>
      <c r="G20" s="28"/>
      <c r="H20" s="28">
        <v>3</v>
      </c>
      <c r="I20" s="55"/>
      <c r="J20" s="29">
        <v>5</v>
      </c>
      <c r="K20" s="41" t="s">
        <v>17</v>
      </c>
    </row>
    <row r="21" spans="1:11" s="32" customFormat="1" ht="26.25" customHeight="1" thickBot="1">
      <c r="A21" s="56" t="s">
        <v>12</v>
      </c>
      <c r="B21" s="45"/>
      <c r="C21" s="46">
        <f>SUM(C13:C20)</f>
        <v>338</v>
      </c>
      <c r="D21" s="47"/>
      <c r="E21" s="50"/>
      <c r="F21" s="50">
        <f>SUM(F13:F20)</f>
        <v>0</v>
      </c>
      <c r="G21" s="50">
        <f>SUM(G13:G20)</f>
        <v>0</v>
      </c>
      <c r="H21" s="50">
        <f>SUM(H13:H20)</f>
        <v>24</v>
      </c>
      <c r="I21" s="51">
        <f>G21/C21</f>
        <v>0</v>
      </c>
      <c r="J21" s="52"/>
      <c r="K21" s="48"/>
    </row>
    <row r="22" spans="1:11" ht="18" customHeight="1">
      <c r="A22" s="6"/>
      <c r="B22" s="59"/>
      <c r="C22" s="60"/>
      <c r="D22" s="61"/>
      <c r="E22" s="62"/>
      <c r="F22" s="63"/>
      <c r="G22" s="8"/>
      <c r="H22" s="8"/>
      <c r="I22" s="8"/>
      <c r="J22" s="16"/>
      <c r="K22" s="5"/>
    </row>
    <row r="23" spans="1:11" s="4" customFormat="1" ht="25.5" customHeight="1">
      <c r="A23" s="312" t="s">
        <v>1</v>
      </c>
      <c r="B23" s="312"/>
      <c r="C23" s="313"/>
      <c r="D23" s="254"/>
      <c r="E23" s="254"/>
      <c r="F23" s="254" t="s">
        <v>2</v>
      </c>
      <c r="G23" s="254"/>
      <c r="H23" s="254"/>
      <c r="I23" s="14"/>
      <c r="J23" s="20"/>
      <c r="K23" s="5"/>
    </row>
    <row r="24" spans="1:11" s="4" customFormat="1" ht="39" customHeight="1">
      <c r="A24" s="314" t="s">
        <v>55</v>
      </c>
      <c r="B24" s="315"/>
      <c r="C24" s="315"/>
      <c r="D24" s="315"/>
      <c r="E24" s="255"/>
      <c r="F24" s="255" t="s">
        <v>34</v>
      </c>
      <c r="G24" s="255"/>
      <c r="H24" s="255"/>
      <c r="I24" s="19"/>
      <c r="J24" s="21"/>
      <c r="K24" s="5"/>
    </row>
    <row r="25" spans="1:11" s="4" customFormat="1" ht="15" customHeight="1">
      <c r="A25" s="2"/>
      <c r="B25" s="11"/>
      <c r="C25" s="12"/>
      <c r="D25" s="12"/>
      <c r="E25" s="13"/>
      <c r="F25" s="13"/>
      <c r="G25" s="13"/>
      <c r="H25" s="13"/>
      <c r="I25" s="13"/>
      <c r="J25" s="3"/>
      <c r="K25" s="1"/>
    </row>
    <row r="26" ht="18" customHeight="1"/>
    <row r="27" spans="1:11" s="4" customFormat="1" ht="15" customHeight="1">
      <c r="A27" s="2"/>
      <c r="B27" s="1"/>
      <c r="C27" s="1"/>
      <c r="D27" s="1"/>
      <c r="E27" s="1"/>
      <c r="F27" s="1"/>
      <c r="G27" s="1"/>
      <c r="H27" s="1"/>
      <c r="I27" s="1"/>
      <c r="J27" s="3"/>
      <c r="K27" s="1"/>
    </row>
    <row r="28" ht="18" customHeight="1"/>
    <row r="29" spans="1:11" s="4" customFormat="1" ht="15" customHeight="1">
      <c r="A29" s="2"/>
      <c r="B29" s="1"/>
      <c r="C29" s="1"/>
      <c r="D29" s="1"/>
      <c r="E29" s="1"/>
      <c r="F29" s="1"/>
      <c r="G29" s="1"/>
      <c r="H29" s="1"/>
      <c r="I29" s="1"/>
      <c r="J29" s="3"/>
      <c r="K29" s="1"/>
    </row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spans="1:11" s="4" customFormat="1" ht="12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25.5" customHeight="1"/>
    <row r="33" ht="25.5" customHeight="1"/>
    <row r="34" ht="25.5" customHeight="1"/>
    <row r="35" ht="25.5" customHeight="1"/>
    <row r="36" ht="25.5" customHeight="1"/>
    <row r="37" ht="22.5" customHeight="1"/>
    <row r="38" spans="1:11" s="5" customFormat="1" ht="22.5" customHeight="1">
      <c r="A38" s="2"/>
      <c r="B38" s="1"/>
      <c r="C38" s="1"/>
      <c r="D38" s="1"/>
      <c r="E38" s="1"/>
      <c r="F38" s="1"/>
      <c r="G38" s="1"/>
      <c r="H38" s="1"/>
      <c r="I38" s="1"/>
      <c r="J38" s="3"/>
      <c r="K38" s="1"/>
    </row>
    <row r="39" ht="22.5" customHeight="1"/>
  </sheetData>
  <sheetProtection/>
  <mergeCells count="17">
    <mergeCell ref="B7:B12"/>
    <mergeCell ref="D7:D12"/>
    <mergeCell ref="G7:G12"/>
    <mergeCell ref="A1:L1"/>
    <mergeCell ref="A2:L2"/>
    <mergeCell ref="A3:L3"/>
    <mergeCell ref="A4:L4"/>
    <mergeCell ref="B5:K5"/>
    <mergeCell ref="A7:A12"/>
    <mergeCell ref="K7:K12"/>
    <mergeCell ref="I7:I12"/>
    <mergeCell ref="J7:J12"/>
    <mergeCell ref="H7:H12"/>
    <mergeCell ref="C7:C12"/>
    <mergeCell ref="F7:F12"/>
    <mergeCell ref="B6:J6"/>
    <mergeCell ref="E7:E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"/>
  <sheetViews>
    <sheetView zoomScale="90" zoomScaleNormal="90" zoomScaleSheetLayoutView="90" zoomScalePageLayoutView="0" workbookViewId="0" topLeftCell="A4">
      <selection activeCell="A23" sqref="A23"/>
    </sheetView>
  </sheetViews>
  <sheetFormatPr defaultColWidth="9.00390625" defaultRowHeight="15.75"/>
  <cols>
    <col min="1" max="1" width="39.375" style="0" customWidth="1"/>
    <col min="2" max="2" width="10.875" style="0" customWidth="1"/>
    <col min="3" max="3" width="13.00390625" style="0" customWidth="1"/>
    <col min="4" max="4" width="10.50390625" style="0" customWidth="1"/>
    <col min="5" max="5" width="6.25390625" style="0" customWidth="1"/>
  </cols>
  <sheetData>
    <row r="1" spans="1:5" ht="15.75">
      <c r="A1" s="482" t="s">
        <v>398</v>
      </c>
      <c r="B1" s="483"/>
      <c r="C1" s="483"/>
      <c r="D1" s="483"/>
      <c r="E1" s="483"/>
    </row>
    <row r="2" spans="1:5" ht="15.75">
      <c r="A2" s="484" t="s">
        <v>399</v>
      </c>
      <c r="B2" s="484"/>
      <c r="C2" s="484"/>
      <c r="D2" s="484"/>
      <c r="E2" s="484"/>
    </row>
    <row r="3" spans="1:5" ht="79.5" customHeight="1">
      <c r="A3" s="460" t="s">
        <v>401</v>
      </c>
      <c r="B3" s="460"/>
      <c r="C3" s="460"/>
      <c r="D3" s="460"/>
      <c r="E3" s="460"/>
    </row>
    <row r="4" spans="1:5" ht="45.75" customHeight="1">
      <c r="A4" s="485" t="s">
        <v>400</v>
      </c>
      <c r="B4" s="485"/>
      <c r="C4" s="485"/>
      <c r="D4" s="485"/>
      <c r="E4" s="485"/>
    </row>
    <row r="5" spans="1:5" ht="60.75" customHeight="1">
      <c r="A5" s="174" t="s">
        <v>12</v>
      </c>
      <c r="B5" s="150" t="s">
        <v>36</v>
      </c>
      <c r="C5" s="150" t="s">
        <v>38</v>
      </c>
      <c r="D5" s="175" t="s">
        <v>68</v>
      </c>
      <c r="E5" s="175" t="s">
        <v>37</v>
      </c>
    </row>
    <row r="6" spans="1:5" ht="21.75" customHeight="1">
      <c r="A6" s="158" t="s">
        <v>521</v>
      </c>
      <c r="B6" s="176">
        <v>531</v>
      </c>
      <c r="C6" s="382">
        <v>33204</v>
      </c>
      <c r="D6" s="174">
        <f>C6/B6</f>
        <v>62.53107344632768</v>
      </c>
      <c r="E6" s="138">
        <v>1</v>
      </c>
    </row>
    <row r="7" spans="1:5" ht="18.75">
      <c r="A7" s="158" t="s">
        <v>33</v>
      </c>
      <c r="B7" s="178">
        <v>648</v>
      </c>
      <c r="C7" s="383">
        <v>37110</v>
      </c>
      <c r="D7" s="174">
        <f aca="true" t="shared" si="0" ref="D7:D15">C7/B7</f>
        <v>57.26851851851852</v>
      </c>
      <c r="E7" s="138">
        <v>2</v>
      </c>
    </row>
    <row r="8" spans="1:5" ht="18.75">
      <c r="A8" s="158" t="s">
        <v>237</v>
      </c>
      <c r="B8" s="176">
        <v>662</v>
      </c>
      <c r="C8" s="382">
        <v>37180</v>
      </c>
      <c r="D8" s="174">
        <f t="shared" si="0"/>
        <v>56.1631419939577</v>
      </c>
      <c r="E8" s="138">
        <v>3</v>
      </c>
    </row>
    <row r="9" spans="1:5" ht="18.75">
      <c r="A9" s="158" t="s">
        <v>522</v>
      </c>
      <c r="B9" s="176">
        <v>470</v>
      </c>
      <c r="C9" s="382">
        <v>25928</v>
      </c>
      <c r="D9" s="174">
        <f t="shared" si="0"/>
        <v>55.16595744680851</v>
      </c>
      <c r="E9" s="138">
        <v>4</v>
      </c>
    </row>
    <row r="10" spans="1:5" ht="18.75">
      <c r="A10" s="158" t="s">
        <v>238</v>
      </c>
      <c r="B10" s="178">
        <v>675</v>
      </c>
      <c r="C10" s="383">
        <v>33670</v>
      </c>
      <c r="D10" s="174">
        <f t="shared" si="0"/>
        <v>49.88148148148148</v>
      </c>
      <c r="E10" s="138">
        <v>5</v>
      </c>
    </row>
    <row r="11" spans="1:5" ht="18.75">
      <c r="A11" s="158" t="s">
        <v>233</v>
      </c>
      <c r="B11" s="176">
        <v>341</v>
      </c>
      <c r="C11" s="382">
        <v>16510</v>
      </c>
      <c r="D11" s="174">
        <f t="shared" si="0"/>
        <v>48.41642228739003</v>
      </c>
      <c r="E11" s="138">
        <v>6</v>
      </c>
    </row>
    <row r="12" spans="1:5" ht="18.75">
      <c r="A12" s="158" t="s">
        <v>234</v>
      </c>
      <c r="B12" s="176">
        <v>549</v>
      </c>
      <c r="C12" s="382">
        <v>25148</v>
      </c>
      <c r="D12" s="174">
        <f t="shared" si="0"/>
        <v>45.806921675774134</v>
      </c>
      <c r="E12" s="138">
        <v>7</v>
      </c>
    </row>
    <row r="13" spans="1:5" ht="18.75">
      <c r="A13" s="142" t="s">
        <v>236</v>
      </c>
      <c r="B13" s="176">
        <v>637</v>
      </c>
      <c r="C13" s="382">
        <v>27896</v>
      </c>
      <c r="D13" s="174">
        <f t="shared" si="0"/>
        <v>43.79277864992151</v>
      </c>
      <c r="E13" s="138">
        <v>8</v>
      </c>
    </row>
    <row r="14" spans="1:5" ht="18.75">
      <c r="A14" s="158" t="s">
        <v>520</v>
      </c>
      <c r="B14" s="176">
        <v>570</v>
      </c>
      <c r="C14" s="382">
        <v>24936</v>
      </c>
      <c r="D14" s="174">
        <f t="shared" si="0"/>
        <v>43.747368421052634</v>
      </c>
      <c r="E14" s="138">
        <v>9</v>
      </c>
    </row>
    <row r="15" spans="1:5" ht="18.75">
      <c r="A15" s="158" t="s">
        <v>235</v>
      </c>
      <c r="B15" s="176">
        <v>431</v>
      </c>
      <c r="C15" s="382">
        <v>17153</v>
      </c>
      <c r="D15" s="174">
        <f t="shared" si="0"/>
        <v>39.79814385150812</v>
      </c>
      <c r="E15" s="138">
        <v>10</v>
      </c>
    </row>
    <row r="16" spans="1:5" ht="18.75">
      <c r="A16" s="481" t="s">
        <v>97</v>
      </c>
      <c r="B16" s="481"/>
      <c r="C16" s="180">
        <f>SUM(C6:C15)</f>
        <v>278735</v>
      </c>
      <c r="D16" s="37"/>
      <c r="E16" s="37"/>
    </row>
    <row r="17" spans="1:7" ht="29.25" customHeight="1">
      <c r="A17" s="114" t="s">
        <v>1</v>
      </c>
      <c r="B17" s="113" t="s">
        <v>2</v>
      </c>
      <c r="C17" s="113"/>
      <c r="D17" s="114"/>
      <c r="E17" s="114"/>
      <c r="G17" s="71"/>
    </row>
    <row r="18" spans="1:5" ht="33.75" customHeight="1">
      <c r="A18" s="117" t="s">
        <v>55</v>
      </c>
      <c r="B18" s="115" t="s">
        <v>34</v>
      </c>
      <c r="C18" s="116"/>
      <c r="D18" s="114"/>
      <c r="E18" s="114"/>
    </row>
  </sheetData>
  <sheetProtection/>
  <mergeCells count="5">
    <mergeCell ref="A16:B16"/>
    <mergeCell ref="A1:E1"/>
    <mergeCell ref="A3:E3"/>
    <mergeCell ref="A2:E2"/>
    <mergeCell ref="A4:E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90" zoomScaleSheetLayoutView="90" zoomScalePageLayoutView="0" workbookViewId="0" topLeftCell="A1">
      <selection activeCell="A19" sqref="A19:IV19"/>
    </sheetView>
  </sheetViews>
  <sheetFormatPr defaultColWidth="9.00390625" defaultRowHeight="15.75"/>
  <cols>
    <col min="1" max="1" width="39.375" style="0" customWidth="1"/>
    <col min="2" max="2" width="10.875" style="0" customWidth="1"/>
    <col min="3" max="3" width="13.00390625" style="0" customWidth="1"/>
    <col min="4" max="4" width="10.50390625" style="0" customWidth="1"/>
    <col min="5" max="5" width="6.25390625" style="0" customWidth="1"/>
  </cols>
  <sheetData>
    <row r="1" spans="1:5" ht="15.75">
      <c r="A1" s="483"/>
      <c r="B1" s="483"/>
      <c r="C1" s="483"/>
      <c r="D1" s="483"/>
      <c r="E1" s="483"/>
    </row>
    <row r="2" spans="1:5" ht="15.75">
      <c r="A2" s="484" t="s">
        <v>104</v>
      </c>
      <c r="B2" s="486"/>
      <c r="C2" s="486"/>
      <c r="D2" s="486"/>
      <c r="E2" s="486"/>
    </row>
    <row r="3" spans="1:5" ht="79.5" customHeight="1">
      <c r="A3" s="460" t="s">
        <v>401</v>
      </c>
      <c r="B3" s="388"/>
      <c r="C3" s="388"/>
      <c r="D3" s="388"/>
      <c r="E3" s="388"/>
    </row>
    <row r="4" spans="1:5" ht="45.75" customHeight="1">
      <c r="A4" s="487" t="s">
        <v>402</v>
      </c>
      <c r="B4" s="487"/>
      <c r="C4" s="487"/>
      <c r="D4" s="487"/>
      <c r="E4" s="487"/>
    </row>
    <row r="5" spans="1:5" ht="60.75" customHeight="1">
      <c r="A5" s="174" t="s">
        <v>12</v>
      </c>
      <c r="B5" s="150" t="s">
        <v>36</v>
      </c>
      <c r="C5" s="150" t="s">
        <v>38</v>
      </c>
      <c r="D5" s="175" t="s">
        <v>68</v>
      </c>
      <c r="E5" s="175" t="s">
        <v>37</v>
      </c>
    </row>
    <row r="6" spans="1:5" ht="18.75">
      <c r="A6" s="158" t="s">
        <v>527</v>
      </c>
      <c r="B6" s="178">
        <v>682</v>
      </c>
      <c r="C6" s="178">
        <v>47808</v>
      </c>
      <c r="D6" s="174">
        <f>C6/B6</f>
        <v>70.09970674486803</v>
      </c>
      <c r="E6" s="138">
        <v>1</v>
      </c>
    </row>
    <row r="7" spans="1:5" ht="18.75">
      <c r="A7" s="158" t="s">
        <v>284</v>
      </c>
      <c r="B7" s="178"/>
      <c r="C7" s="178"/>
      <c r="D7" s="174" t="e">
        <f aca="true" t="shared" si="0" ref="D7:D21">C7/B7</f>
        <v>#DIV/0!</v>
      </c>
      <c r="E7" s="138">
        <v>1</v>
      </c>
    </row>
    <row r="8" spans="1:5" ht="18.75">
      <c r="A8" s="158" t="s">
        <v>314</v>
      </c>
      <c r="B8" s="178"/>
      <c r="C8" s="178"/>
      <c r="D8" s="174" t="e">
        <f>C8/B8</f>
        <v>#DIV/0!</v>
      </c>
      <c r="E8" s="138">
        <v>2</v>
      </c>
    </row>
    <row r="9" spans="1:5" ht="18.75">
      <c r="A9" s="158" t="s">
        <v>285</v>
      </c>
      <c r="B9" s="178"/>
      <c r="C9" s="178"/>
      <c r="D9" s="174" t="e">
        <f t="shared" si="0"/>
        <v>#DIV/0!</v>
      </c>
      <c r="E9" s="138">
        <v>3</v>
      </c>
    </row>
    <row r="10" spans="1:5" ht="21.75" customHeight="1">
      <c r="A10" s="308" t="s">
        <v>98</v>
      </c>
      <c r="B10" s="176"/>
      <c r="C10" s="177"/>
      <c r="D10" s="174" t="e">
        <f t="shared" si="0"/>
        <v>#DIV/0!</v>
      </c>
      <c r="E10" s="138">
        <v>4</v>
      </c>
    </row>
    <row r="11" spans="1:5" ht="18.75">
      <c r="A11" s="308" t="s">
        <v>375</v>
      </c>
      <c r="B11" s="178"/>
      <c r="C11" s="178"/>
      <c r="D11" s="174" t="e">
        <f aca="true" t="shared" si="1" ref="D11:D16">C11/B11</f>
        <v>#DIV/0!</v>
      </c>
      <c r="E11" s="138">
        <v>5</v>
      </c>
    </row>
    <row r="12" spans="1:5" ht="18.75">
      <c r="A12" s="158" t="s">
        <v>302</v>
      </c>
      <c r="B12" s="178"/>
      <c r="C12" s="178"/>
      <c r="D12" s="174" t="e">
        <f t="shared" si="1"/>
        <v>#DIV/0!</v>
      </c>
      <c r="E12" s="138">
        <v>6</v>
      </c>
    </row>
    <row r="13" spans="1:5" ht="18.75">
      <c r="A13" s="158" t="s">
        <v>336</v>
      </c>
      <c r="B13" s="178"/>
      <c r="C13" s="178"/>
      <c r="D13" s="174" t="e">
        <f t="shared" si="1"/>
        <v>#DIV/0!</v>
      </c>
      <c r="E13" s="138">
        <v>7</v>
      </c>
    </row>
    <row r="14" spans="1:5" ht="18.75">
      <c r="A14" s="308" t="s">
        <v>377</v>
      </c>
      <c r="B14" s="178"/>
      <c r="C14" s="178"/>
      <c r="D14" s="174" t="e">
        <f>C14/B14</f>
        <v>#DIV/0!</v>
      </c>
      <c r="E14" s="138">
        <v>8</v>
      </c>
    </row>
    <row r="15" spans="1:5" ht="18.75">
      <c r="A15" s="158" t="s">
        <v>315</v>
      </c>
      <c r="B15" s="178"/>
      <c r="C15" s="178"/>
      <c r="D15" s="174" t="e">
        <f t="shared" si="1"/>
        <v>#DIV/0!</v>
      </c>
      <c r="E15" s="138">
        <v>9</v>
      </c>
    </row>
    <row r="16" spans="1:5" ht="18.75">
      <c r="A16" s="158" t="s">
        <v>343</v>
      </c>
      <c r="B16" s="178"/>
      <c r="C16" s="178"/>
      <c r="D16" s="174" t="e">
        <f t="shared" si="1"/>
        <v>#DIV/0!</v>
      </c>
      <c r="E16" s="138">
        <v>10</v>
      </c>
    </row>
    <row r="17" spans="1:5" ht="18.75">
      <c r="A17" s="308" t="s">
        <v>386</v>
      </c>
      <c r="B17" s="178"/>
      <c r="C17" s="178"/>
      <c r="D17" s="174" t="e">
        <f>C17/B17</f>
        <v>#DIV/0!</v>
      </c>
      <c r="E17" s="138">
        <v>11</v>
      </c>
    </row>
    <row r="18" spans="1:5" ht="18.75">
      <c r="A18" s="158" t="s">
        <v>286</v>
      </c>
      <c r="B18" s="178"/>
      <c r="C18" s="178"/>
      <c r="D18" s="174" t="e">
        <f t="shared" si="0"/>
        <v>#DIV/0!</v>
      </c>
      <c r="E18" s="138">
        <v>12</v>
      </c>
    </row>
    <row r="19" spans="1:5" ht="18.75">
      <c r="A19" s="308" t="s">
        <v>287</v>
      </c>
      <c r="B19" s="176"/>
      <c r="C19" s="177"/>
      <c r="D19" s="174" t="e">
        <f t="shared" si="0"/>
        <v>#DIV/0!</v>
      </c>
      <c r="E19" s="138">
        <v>13</v>
      </c>
    </row>
    <row r="20" spans="1:5" ht="18.75">
      <c r="A20" s="308" t="s">
        <v>385</v>
      </c>
      <c r="B20" s="178"/>
      <c r="C20" s="178"/>
      <c r="D20" s="174" t="e">
        <f t="shared" si="0"/>
        <v>#DIV/0!</v>
      </c>
      <c r="E20" s="138">
        <v>14</v>
      </c>
    </row>
    <row r="21" spans="1:5" ht="18.75">
      <c r="A21" s="158"/>
      <c r="B21" s="178">
        <f>SUM(B7:B20)</f>
        <v>0</v>
      </c>
      <c r="C21" s="178"/>
      <c r="D21" s="174" t="e">
        <f t="shared" si="0"/>
        <v>#DIV/0!</v>
      </c>
      <c r="E21" s="138"/>
    </row>
    <row r="22" spans="1:5" ht="18.75">
      <c r="A22" s="481" t="s">
        <v>97</v>
      </c>
      <c r="B22" s="481"/>
      <c r="C22" s="282">
        <f>SUM(C7:C21)</f>
        <v>0</v>
      </c>
      <c r="D22" s="37"/>
      <c r="E22" s="37"/>
    </row>
    <row r="23" spans="1:7" ht="29.25" customHeight="1">
      <c r="A23" s="114" t="s">
        <v>1</v>
      </c>
      <c r="B23" s="113" t="s">
        <v>2</v>
      </c>
      <c r="C23" s="113"/>
      <c r="D23" s="114"/>
      <c r="E23" s="114"/>
      <c r="G23" s="71"/>
    </row>
    <row r="24" spans="1:5" ht="33.75" customHeight="1">
      <c r="A24" s="117" t="s">
        <v>55</v>
      </c>
      <c r="B24" s="115" t="s">
        <v>34</v>
      </c>
      <c r="C24" s="116"/>
      <c r="D24" s="114"/>
      <c r="E24" s="114"/>
    </row>
  </sheetData>
  <sheetProtection/>
  <mergeCells count="5">
    <mergeCell ref="A22:B22"/>
    <mergeCell ref="A1:E1"/>
    <mergeCell ref="A3:E3"/>
    <mergeCell ref="A2:E2"/>
    <mergeCell ref="A4:E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Normal="104" zoomScaleSheetLayoutView="100" zoomScalePageLayoutView="0" workbookViewId="0" topLeftCell="A1">
      <selection activeCell="A4" sqref="A4:L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2" s="35" customFormat="1" ht="33" customHeight="1">
      <c r="A5" s="33" t="s">
        <v>397</v>
      </c>
      <c r="B5" s="387"/>
      <c r="C5" s="388"/>
      <c r="D5" s="388"/>
      <c r="E5" s="388"/>
      <c r="F5" s="388"/>
      <c r="G5" s="388"/>
      <c r="H5" s="388"/>
      <c r="I5" s="388"/>
      <c r="J5" s="388"/>
      <c r="K5" s="388"/>
      <c r="L5" s="34" t="s">
        <v>39</v>
      </c>
    </row>
    <row r="6" spans="1:11" ht="39.75" customHeight="1" thickBot="1">
      <c r="A6" s="27"/>
      <c r="B6" s="427" t="s">
        <v>228</v>
      </c>
      <c r="C6" s="427"/>
      <c r="D6" s="427"/>
      <c r="E6" s="427"/>
      <c r="F6" s="427"/>
      <c r="G6" s="427"/>
      <c r="H6" s="427"/>
      <c r="I6" s="427"/>
      <c r="J6" s="427"/>
      <c r="K6" s="26"/>
    </row>
    <row r="7" spans="1:11" ht="16.5" customHeight="1">
      <c r="A7" s="461" t="s">
        <v>5</v>
      </c>
      <c r="B7" s="476" t="s">
        <v>7</v>
      </c>
      <c r="C7" s="473" t="s">
        <v>8</v>
      </c>
      <c r="D7" s="467" t="s">
        <v>30</v>
      </c>
      <c r="E7" s="476" t="s">
        <v>9</v>
      </c>
      <c r="F7" s="470" t="s">
        <v>28</v>
      </c>
      <c r="G7" s="470" t="s">
        <v>11</v>
      </c>
      <c r="H7" s="470" t="s">
        <v>13</v>
      </c>
      <c r="I7" s="467" t="s">
        <v>10</v>
      </c>
      <c r="J7" s="389" t="s">
        <v>4</v>
      </c>
      <c r="K7" s="464" t="s">
        <v>6</v>
      </c>
    </row>
    <row r="8" spans="1:11" ht="16.5" customHeight="1">
      <c r="A8" s="462"/>
      <c r="B8" s="477"/>
      <c r="C8" s="474"/>
      <c r="D8" s="468"/>
      <c r="E8" s="477"/>
      <c r="F8" s="471"/>
      <c r="G8" s="479"/>
      <c r="H8" s="471"/>
      <c r="I8" s="468"/>
      <c r="J8" s="390"/>
      <c r="K8" s="465"/>
    </row>
    <row r="9" spans="1:11" ht="16.5" customHeight="1">
      <c r="A9" s="462"/>
      <c r="B9" s="477"/>
      <c r="C9" s="474"/>
      <c r="D9" s="468"/>
      <c r="E9" s="477"/>
      <c r="F9" s="471"/>
      <c r="G9" s="479"/>
      <c r="H9" s="471"/>
      <c r="I9" s="468"/>
      <c r="J9" s="390"/>
      <c r="K9" s="465"/>
    </row>
    <row r="10" spans="1:11" ht="16.5" customHeight="1">
      <c r="A10" s="462"/>
      <c r="B10" s="477"/>
      <c r="C10" s="474"/>
      <c r="D10" s="468"/>
      <c r="E10" s="477"/>
      <c r="F10" s="471"/>
      <c r="G10" s="479"/>
      <c r="H10" s="471"/>
      <c r="I10" s="468"/>
      <c r="J10" s="390"/>
      <c r="K10" s="465"/>
    </row>
    <row r="11" spans="1:11" ht="16.5" customHeight="1">
      <c r="A11" s="462"/>
      <c r="B11" s="477"/>
      <c r="C11" s="474"/>
      <c r="D11" s="468"/>
      <c r="E11" s="477"/>
      <c r="F11" s="471"/>
      <c r="G11" s="479"/>
      <c r="H11" s="471"/>
      <c r="I11" s="468"/>
      <c r="J11" s="390"/>
      <c r="K11" s="465"/>
    </row>
    <row r="12" spans="1:11" ht="16.5" customHeight="1" thickBot="1">
      <c r="A12" s="463"/>
      <c r="B12" s="478"/>
      <c r="C12" s="475"/>
      <c r="D12" s="469"/>
      <c r="E12" s="478"/>
      <c r="F12" s="472"/>
      <c r="G12" s="480"/>
      <c r="H12" s="472"/>
      <c r="I12" s="469"/>
      <c r="J12" s="391"/>
      <c r="K12" s="466"/>
    </row>
    <row r="13" spans="1:11" s="4" customFormat="1" ht="16.5" customHeight="1" thickBot="1">
      <c r="A13" s="251" t="s">
        <v>254</v>
      </c>
      <c r="B13" s="211"/>
      <c r="C13" s="212">
        <v>77</v>
      </c>
      <c r="D13" s="201"/>
      <c r="E13" s="213">
        <v>16</v>
      </c>
      <c r="F13" s="213"/>
      <c r="G13" s="137">
        <f aca="true" t="shared" si="0" ref="G13:G19">E13*F13</f>
        <v>0</v>
      </c>
      <c r="H13" s="213">
        <v>10</v>
      </c>
      <c r="I13" s="214">
        <f aca="true" t="shared" si="1" ref="I13:I21">G13/C13</f>
        <v>0</v>
      </c>
      <c r="J13" s="29"/>
      <c r="K13" s="200" t="s">
        <v>376</v>
      </c>
    </row>
    <row r="14" spans="1:11" s="4" customFormat="1" ht="16.5" customHeight="1" thickBot="1">
      <c r="A14" s="252" t="s">
        <v>255</v>
      </c>
      <c r="B14" s="211"/>
      <c r="C14" s="212">
        <v>70</v>
      </c>
      <c r="D14" s="201"/>
      <c r="E14" s="213">
        <v>16</v>
      </c>
      <c r="F14" s="213"/>
      <c r="G14" s="137">
        <f t="shared" si="0"/>
        <v>0</v>
      </c>
      <c r="H14" s="213">
        <v>10</v>
      </c>
      <c r="I14" s="214">
        <f t="shared" si="1"/>
        <v>0</v>
      </c>
      <c r="J14" s="29"/>
      <c r="K14" s="200" t="s">
        <v>376</v>
      </c>
    </row>
    <row r="15" spans="1:11" s="4" customFormat="1" ht="16.5" customHeight="1" thickBot="1">
      <c r="A15" s="252" t="s">
        <v>256</v>
      </c>
      <c r="B15" s="211"/>
      <c r="C15" s="212">
        <v>68</v>
      </c>
      <c r="D15" s="201"/>
      <c r="E15" s="213">
        <v>16</v>
      </c>
      <c r="F15" s="213"/>
      <c r="G15" s="137">
        <f t="shared" si="0"/>
        <v>0</v>
      </c>
      <c r="H15" s="213">
        <v>10</v>
      </c>
      <c r="I15" s="214">
        <f t="shared" si="1"/>
        <v>0</v>
      </c>
      <c r="J15" s="29"/>
      <c r="K15" s="200" t="s">
        <v>376</v>
      </c>
    </row>
    <row r="16" spans="1:11" s="4" customFormat="1" ht="16.5" customHeight="1">
      <c r="A16" s="253" t="s">
        <v>257</v>
      </c>
      <c r="B16" s="211"/>
      <c r="C16" s="212">
        <v>82</v>
      </c>
      <c r="D16" s="201"/>
      <c r="E16" s="213">
        <v>20</v>
      </c>
      <c r="F16" s="213"/>
      <c r="G16" s="137">
        <f t="shared" si="0"/>
        <v>0</v>
      </c>
      <c r="H16" s="213">
        <v>10</v>
      </c>
      <c r="I16" s="214">
        <f>G16/C16</f>
        <v>0</v>
      </c>
      <c r="J16" s="29"/>
      <c r="K16" s="200" t="s">
        <v>376</v>
      </c>
    </row>
    <row r="17" spans="1:11" s="4" customFormat="1" ht="16.5" customHeight="1">
      <c r="A17" s="253" t="s">
        <v>258</v>
      </c>
      <c r="B17" s="211"/>
      <c r="C17" s="212">
        <v>96</v>
      </c>
      <c r="D17" s="201"/>
      <c r="E17" s="213">
        <v>24</v>
      </c>
      <c r="F17" s="213"/>
      <c r="G17" s="137">
        <f t="shared" si="0"/>
        <v>0</v>
      </c>
      <c r="H17" s="213">
        <v>10</v>
      </c>
      <c r="I17" s="214">
        <f>G17/C17</f>
        <v>0</v>
      </c>
      <c r="J17" s="29"/>
      <c r="K17" s="200" t="s">
        <v>376</v>
      </c>
    </row>
    <row r="18" spans="1:11" s="4" customFormat="1" ht="16.5" customHeight="1">
      <c r="A18" s="253" t="s">
        <v>259</v>
      </c>
      <c r="B18" s="211"/>
      <c r="C18" s="212">
        <v>71</v>
      </c>
      <c r="D18" s="201"/>
      <c r="E18" s="213">
        <v>24</v>
      </c>
      <c r="F18" s="213"/>
      <c r="G18" s="137">
        <f t="shared" si="0"/>
        <v>0</v>
      </c>
      <c r="H18" s="213">
        <v>10</v>
      </c>
      <c r="I18" s="214">
        <f>G18/C18</f>
        <v>0</v>
      </c>
      <c r="J18" s="29"/>
      <c r="K18" s="200" t="s">
        <v>376</v>
      </c>
    </row>
    <row r="19" spans="1:11" s="4" customFormat="1" ht="16.5" customHeight="1">
      <c r="A19" s="253" t="s">
        <v>229</v>
      </c>
      <c r="B19" s="211"/>
      <c r="C19" s="212">
        <v>92</v>
      </c>
      <c r="D19" s="201"/>
      <c r="E19" s="213">
        <v>16</v>
      </c>
      <c r="F19" s="213"/>
      <c r="G19" s="137">
        <f t="shared" si="0"/>
        <v>0</v>
      </c>
      <c r="H19" s="213">
        <v>10</v>
      </c>
      <c r="I19" s="214">
        <f t="shared" si="1"/>
        <v>0</v>
      </c>
      <c r="J19" s="29"/>
      <c r="K19" s="200" t="s">
        <v>376</v>
      </c>
    </row>
    <row r="20" spans="1:11" s="4" customFormat="1" ht="16.5" customHeight="1">
      <c r="A20" s="253" t="s">
        <v>260</v>
      </c>
      <c r="B20" s="211"/>
      <c r="C20" s="212">
        <v>79</v>
      </c>
      <c r="D20" s="201"/>
      <c r="E20" s="213">
        <v>16</v>
      </c>
      <c r="F20" s="213"/>
      <c r="G20" s="137">
        <f>E20*F20</f>
        <v>0</v>
      </c>
      <c r="H20" s="213">
        <v>10</v>
      </c>
      <c r="I20" s="214">
        <f t="shared" si="1"/>
        <v>0</v>
      </c>
      <c r="J20" s="29"/>
      <c r="K20" s="200" t="s">
        <v>376</v>
      </c>
    </row>
    <row r="21" spans="1:11" s="4" customFormat="1" ht="16.5" customHeight="1">
      <c r="A21" s="253" t="s">
        <v>261</v>
      </c>
      <c r="B21" s="211"/>
      <c r="C21" s="212">
        <v>82</v>
      </c>
      <c r="D21" s="201"/>
      <c r="E21" s="213">
        <v>16</v>
      </c>
      <c r="F21" s="213"/>
      <c r="G21" s="137">
        <f>E21*F21</f>
        <v>0</v>
      </c>
      <c r="H21" s="213">
        <v>10</v>
      </c>
      <c r="I21" s="214">
        <f t="shared" si="1"/>
        <v>0</v>
      </c>
      <c r="J21" s="29"/>
      <c r="K21" s="200" t="s">
        <v>376</v>
      </c>
    </row>
    <row r="22" spans="1:11" s="4" customFormat="1" ht="16.5" customHeight="1">
      <c r="A22" s="253" t="s">
        <v>262</v>
      </c>
      <c r="B22" s="211"/>
      <c r="C22" s="212">
        <v>66</v>
      </c>
      <c r="D22" s="201"/>
      <c r="E22" s="213">
        <v>16</v>
      </c>
      <c r="F22" s="213"/>
      <c r="G22" s="137">
        <f>E22*F22</f>
        <v>0</v>
      </c>
      <c r="H22" s="213">
        <v>10</v>
      </c>
      <c r="I22" s="214">
        <f>G22/C22</f>
        <v>0</v>
      </c>
      <c r="J22" s="29"/>
      <c r="K22" s="200" t="s">
        <v>376</v>
      </c>
    </row>
    <row r="23" spans="1:11" s="4" customFormat="1" ht="16.5" customHeight="1" thickBot="1">
      <c r="A23" s="253" t="s">
        <v>263</v>
      </c>
      <c r="B23" s="211"/>
      <c r="C23" s="212">
        <v>100</v>
      </c>
      <c r="D23" s="201"/>
      <c r="E23" s="213">
        <v>24</v>
      </c>
      <c r="F23" s="213"/>
      <c r="G23" s="137">
        <f>E23*F23</f>
        <v>0</v>
      </c>
      <c r="H23" s="213">
        <v>8</v>
      </c>
      <c r="I23" s="214">
        <f>G23/C23</f>
        <v>0</v>
      </c>
      <c r="J23" s="29"/>
      <c r="K23" s="200" t="s">
        <v>17</v>
      </c>
    </row>
    <row r="24" spans="1:11" s="32" customFormat="1" ht="26.25" customHeight="1" thickBot="1">
      <c r="A24" s="215" t="s">
        <v>12</v>
      </c>
      <c r="B24" s="216"/>
      <c r="C24" s="217">
        <f>SUM(C14:C21)</f>
        <v>640</v>
      </c>
      <c r="D24" s="218"/>
      <c r="E24" s="219"/>
      <c r="F24" s="219">
        <f>SUM(F14:F21)</f>
        <v>0</v>
      </c>
      <c r="G24" s="137">
        <f>SUM(G13:G23)</f>
        <v>0</v>
      </c>
      <c r="H24" s="219">
        <v>108</v>
      </c>
      <c r="I24" s="202">
        <f>SUM(G24/C24)</f>
        <v>0</v>
      </c>
      <c r="J24" s="52"/>
      <c r="K24" s="203"/>
    </row>
    <row r="25" spans="1:11" ht="18" customHeight="1">
      <c r="A25" s="6"/>
      <c r="B25" s="6"/>
      <c r="C25" s="7"/>
      <c r="D25" s="8"/>
      <c r="E25" s="8"/>
      <c r="F25" s="8"/>
      <c r="G25" s="8"/>
      <c r="H25" s="8"/>
      <c r="I25" s="8"/>
      <c r="J25" s="204"/>
      <c r="K25" s="184"/>
    </row>
    <row r="26" spans="1:11" s="4" customFormat="1" ht="23.25" customHeight="1">
      <c r="A26" s="312" t="s">
        <v>1</v>
      </c>
      <c r="B26" s="312"/>
      <c r="C26" s="313"/>
      <c r="D26" s="254"/>
      <c r="E26" s="254"/>
      <c r="F26" s="254" t="s">
        <v>2</v>
      </c>
      <c r="G26" s="254"/>
      <c r="H26" s="254"/>
      <c r="I26" s="205"/>
      <c r="J26" s="206"/>
      <c r="K26" s="184"/>
    </row>
    <row r="27" spans="1:11" s="4" customFormat="1" ht="34.5" customHeight="1">
      <c r="A27" s="314" t="s">
        <v>55</v>
      </c>
      <c r="B27" s="315"/>
      <c r="C27" s="315"/>
      <c r="D27" s="315"/>
      <c r="E27" s="255"/>
      <c r="F27" s="255" t="s">
        <v>34</v>
      </c>
      <c r="G27" s="255"/>
      <c r="H27" s="255"/>
      <c r="I27" s="207"/>
      <c r="J27" s="208"/>
      <c r="K27" s="184"/>
    </row>
    <row r="28" spans="1:11" s="4" customFormat="1" ht="15" customHeight="1">
      <c r="A28" s="2"/>
      <c r="B28" s="7"/>
      <c r="C28" s="209"/>
      <c r="D28" s="209"/>
      <c r="E28" s="210"/>
      <c r="F28" s="210"/>
      <c r="G28" s="210"/>
      <c r="H28" s="210"/>
      <c r="I28" s="210"/>
      <c r="J28" s="3"/>
      <c r="K28" s="1"/>
    </row>
    <row r="29" ht="18" customHeight="1"/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ht="18" customHeight="1"/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2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1" s="184" customFormat="1" ht="22.5" customHeight="1">
      <c r="A41" s="2"/>
      <c r="B41" s="1"/>
      <c r="C41" s="1"/>
      <c r="D41" s="1"/>
      <c r="E41" s="1"/>
      <c r="F41" s="1"/>
      <c r="G41" s="1"/>
      <c r="H41" s="1"/>
      <c r="I41" s="1"/>
      <c r="J41" s="3"/>
      <c r="K41" s="1"/>
    </row>
    <row r="42" ht="22.5" customHeight="1"/>
  </sheetData>
  <sheetProtection/>
  <mergeCells count="17">
    <mergeCell ref="A1:L1"/>
    <mergeCell ref="A2:L2"/>
    <mergeCell ref="A3:L3"/>
    <mergeCell ref="A4:L4"/>
    <mergeCell ref="A7:A12"/>
    <mergeCell ref="K7:K12"/>
    <mergeCell ref="I7:I12"/>
    <mergeCell ref="J7:J12"/>
    <mergeCell ref="E7:E12"/>
    <mergeCell ref="B5:K5"/>
    <mergeCell ref="B6:J6"/>
    <mergeCell ref="B7:B12"/>
    <mergeCell ref="D7:D12"/>
    <mergeCell ref="G7:G12"/>
    <mergeCell ref="H7:H12"/>
    <mergeCell ref="C7:C12"/>
    <mergeCell ref="F7:F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Normal="104" zoomScaleSheetLayoutView="100" zoomScalePageLayoutView="0" workbookViewId="0" topLeftCell="A1">
      <selection activeCell="A4" sqref="A4:L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1" ht="34.5" customHeight="1">
      <c r="A5" s="33" t="s">
        <v>397</v>
      </c>
      <c r="B5" s="460"/>
      <c r="C5" s="460"/>
      <c r="D5" s="460"/>
      <c r="E5" s="460"/>
      <c r="F5" s="460"/>
      <c r="G5" s="460"/>
      <c r="H5" s="460"/>
      <c r="I5" s="460"/>
      <c r="J5" s="460"/>
      <c r="K5" s="64" t="s">
        <v>39</v>
      </c>
    </row>
    <row r="6" spans="1:11" ht="39.75" customHeight="1" thickBot="1">
      <c r="A6" s="27"/>
      <c r="B6" s="427" t="s">
        <v>69</v>
      </c>
      <c r="C6" s="427"/>
      <c r="D6" s="427"/>
      <c r="E6" s="427"/>
      <c r="F6" s="427"/>
      <c r="G6" s="427"/>
      <c r="H6" s="427"/>
      <c r="I6" s="427"/>
      <c r="J6" s="427"/>
      <c r="K6" s="26"/>
    </row>
    <row r="7" spans="1:11" ht="16.5" customHeight="1">
      <c r="A7" s="461" t="s">
        <v>5</v>
      </c>
      <c r="B7" s="476" t="s">
        <v>7</v>
      </c>
      <c r="C7" s="473" t="s">
        <v>8</v>
      </c>
      <c r="D7" s="467" t="s">
        <v>30</v>
      </c>
      <c r="E7" s="476" t="s">
        <v>9</v>
      </c>
      <c r="F7" s="470" t="s">
        <v>28</v>
      </c>
      <c r="G7" s="470" t="s">
        <v>11</v>
      </c>
      <c r="H7" s="470" t="s">
        <v>13</v>
      </c>
      <c r="I7" s="467" t="s">
        <v>10</v>
      </c>
      <c r="J7" s="389" t="s">
        <v>4</v>
      </c>
      <c r="K7" s="464" t="s">
        <v>6</v>
      </c>
    </row>
    <row r="8" spans="1:11" ht="16.5" customHeight="1">
      <c r="A8" s="462"/>
      <c r="B8" s="477"/>
      <c r="C8" s="474"/>
      <c r="D8" s="468"/>
      <c r="E8" s="477"/>
      <c r="F8" s="471"/>
      <c r="G8" s="479"/>
      <c r="H8" s="471"/>
      <c r="I8" s="468"/>
      <c r="J8" s="390"/>
      <c r="K8" s="465"/>
    </row>
    <row r="9" spans="1:11" ht="16.5" customHeight="1">
      <c r="A9" s="462"/>
      <c r="B9" s="477"/>
      <c r="C9" s="474"/>
      <c r="D9" s="468"/>
      <c r="E9" s="477"/>
      <c r="F9" s="471"/>
      <c r="G9" s="479"/>
      <c r="H9" s="471"/>
      <c r="I9" s="468"/>
      <c r="J9" s="390"/>
      <c r="K9" s="465"/>
    </row>
    <row r="10" spans="1:11" ht="16.5" customHeight="1">
      <c r="A10" s="462"/>
      <c r="B10" s="477"/>
      <c r="C10" s="474"/>
      <c r="D10" s="468"/>
      <c r="E10" s="477"/>
      <c r="F10" s="471"/>
      <c r="G10" s="479"/>
      <c r="H10" s="471"/>
      <c r="I10" s="468"/>
      <c r="J10" s="390"/>
      <c r="K10" s="465"/>
    </row>
    <row r="11" spans="1:11" ht="16.5" customHeight="1">
      <c r="A11" s="462"/>
      <c r="B11" s="477"/>
      <c r="C11" s="474"/>
      <c r="D11" s="468"/>
      <c r="E11" s="477"/>
      <c r="F11" s="471"/>
      <c r="G11" s="479"/>
      <c r="H11" s="471"/>
      <c r="I11" s="468"/>
      <c r="J11" s="390"/>
      <c r="K11" s="465"/>
    </row>
    <row r="12" spans="1:11" ht="16.5" customHeight="1" thickBot="1">
      <c r="A12" s="463"/>
      <c r="B12" s="478"/>
      <c r="C12" s="475"/>
      <c r="D12" s="469"/>
      <c r="E12" s="478"/>
      <c r="F12" s="472"/>
      <c r="G12" s="480"/>
      <c r="H12" s="472"/>
      <c r="I12" s="469"/>
      <c r="J12" s="391"/>
      <c r="K12" s="466"/>
    </row>
    <row r="13" spans="1:11" s="81" customFormat="1" ht="16.5" customHeight="1" thickBot="1">
      <c r="A13" s="83" t="s">
        <v>303</v>
      </c>
      <c r="B13" s="104">
        <v>1977</v>
      </c>
      <c r="C13" s="104">
        <v>94.5</v>
      </c>
      <c r="D13" s="24"/>
      <c r="E13" s="38">
        <v>24</v>
      </c>
      <c r="F13" s="104"/>
      <c r="G13" s="110">
        <f>E13*F13</f>
        <v>0</v>
      </c>
      <c r="H13" s="110">
        <v>10</v>
      </c>
      <c r="I13" s="39">
        <f>G13/C13</f>
        <v>0</v>
      </c>
      <c r="J13" s="40"/>
      <c r="K13" s="99" t="s">
        <v>63</v>
      </c>
    </row>
    <row r="14" spans="1:11" s="81" customFormat="1" ht="16.5" customHeight="1" thickBot="1">
      <c r="A14" s="82" t="s">
        <v>304</v>
      </c>
      <c r="B14" s="105">
        <v>1975</v>
      </c>
      <c r="C14" s="105">
        <v>79.4</v>
      </c>
      <c r="D14" s="24"/>
      <c r="E14" s="38">
        <v>24</v>
      </c>
      <c r="F14" s="105"/>
      <c r="G14" s="110">
        <f aca="true" t="shared" si="0" ref="G14:G23">E14*F14</f>
        <v>0</v>
      </c>
      <c r="H14" s="110">
        <v>10</v>
      </c>
      <c r="I14" s="39">
        <f aca="true" t="shared" si="1" ref="I14:I23">G14/C14</f>
        <v>0</v>
      </c>
      <c r="J14" s="40"/>
      <c r="K14" s="99" t="s">
        <v>63</v>
      </c>
    </row>
    <row r="15" spans="1:11" s="81" customFormat="1" ht="16.5" customHeight="1" thickBot="1">
      <c r="A15" s="82" t="s">
        <v>305</v>
      </c>
      <c r="B15" s="105">
        <v>1988</v>
      </c>
      <c r="C15" s="105">
        <v>84</v>
      </c>
      <c r="D15" s="24"/>
      <c r="E15" s="38">
        <v>24</v>
      </c>
      <c r="F15" s="105"/>
      <c r="G15" s="110">
        <f t="shared" si="0"/>
        <v>0</v>
      </c>
      <c r="H15" s="110">
        <v>10</v>
      </c>
      <c r="I15" s="39">
        <f t="shared" si="1"/>
        <v>0</v>
      </c>
      <c r="J15" s="40"/>
      <c r="K15" s="99" t="s">
        <v>63</v>
      </c>
    </row>
    <row r="16" spans="1:11" s="81" customFormat="1" ht="16.5" customHeight="1" thickBot="1">
      <c r="A16" s="82" t="s">
        <v>306</v>
      </c>
      <c r="B16" s="105">
        <v>1973</v>
      </c>
      <c r="C16" s="105">
        <v>97</v>
      </c>
      <c r="D16" s="24"/>
      <c r="E16" s="38">
        <v>24</v>
      </c>
      <c r="F16" s="105"/>
      <c r="G16" s="110">
        <f t="shared" si="0"/>
        <v>0</v>
      </c>
      <c r="H16" s="110">
        <v>10</v>
      </c>
      <c r="I16" s="39">
        <f t="shared" si="1"/>
        <v>0</v>
      </c>
      <c r="J16" s="40"/>
      <c r="K16" s="99" t="s">
        <v>63</v>
      </c>
    </row>
    <row r="17" spans="1:11" s="81" customFormat="1" ht="16.5" customHeight="1" thickBot="1">
      <c r="A17" s="82" t="s">
        <v>308</v>
      </c>
      <c r="B17" s="105">
        <v>1992</v>
      </c>
      <c r="C17" s="105">
        <v>90.8</v>
      </c>
      <c r="D17" s="24"/>
      <c r="E17" s="38">
        <v>24</v>
      </c>
      <c r="F17" s="105"/>
      <c r="G17" s="110">
        <f t="shared" si="0"/>
        <v>0</v>
      </c>
      <c r="H17" s="110">
        <v>10</v>
      </c>
      <c r="I17" s="39">
        <f t="shared" si="1"/>
        <v>0</v>
      </c>
      <c r="J17" s="40"/>
      <c r="K17" s="99" t="s">
        <v>63</v>
      </c>
    </row>
    <row r="18" spans="1:11" s="81" customFormat="1" ht="16.5" customHeight="1" thickBot="1">
      <c r="A18" s="82" t="s">
        <v>309</v>
      </c>
      <c r="B18" s="105">
        <v>1987</v>
      </c>
      <c r="C18" s="105">
        <v>90.5</v>
      </c>
      <c r="D18" s="24"/>
      <c r="E18" s="38">
        <v>24</v>
      </c>
      <c r="F18" s="105"/>
      <c r="G18" s="110">
        <f t="shared" si="0"/>
        <v>0</v>
      </c>
      <c r="H18" s="110">
        <v>10</v>
      </c>
      <c r="I18" s="39">
        <f t="shared" si="1"/>
        <v>0</v>
      </c>
      <c r="J18" s="40"/>
      <c r="K18" s="99" t="s">
        <v>63</v>
      </c>
    </row>
    <row r="19" spans="1:11" s="103" customFormat="1" ht="16.5" customHeight="1" thickBot="1">
      <c r="A19" s="82" t="s">
        <v>310</v>
      </c>
      <c r="B19" s="105">
        <v>1988</v>
      </c>
      <c r="C19" s="105">
        <v>79.2</v>
      </c>
      <c r="D19" s="24"/>
      <c r="E19" s="38">
        <v>24</v>
      </c>
      <c r="F19" s="105"/>
      <c r="G19" s="110">
        <f t="shared" si="0"/>
        <v>0</v>
      </c>
      <c r="H19" s="110">
        <v>10</v>
      </c>
      <c r="I19" s="39">
        <f t="shared" si="1"/>
        <v>0</v>
      </c>
      <c r="J19" s="40"/>
      <c r="K19" s="99" t="s">
        <v>63</v>
      </c>
    </row>
    <row r="20" spans="1:11" s="81" customFormat="1" ht="16.5" customHeight="1" thickBot="1">
      <c r="A20" s="82" t="s">
        <v>311</v>
      </c>
      <c r="B20" s="105">
        <v>1984</v>
      </c>
      <c r="C20" s="105">
        <v>87</v>
      </c>
      <c r="D20" s="24"/>
      <c r="E20" s="38">
        <v>24</v>
      </c>
      <c r="F20" s="105"/>
      <c r="G20" s="110">
        <f t="shared" si="0"/>
        <v>0</v>
      </c>
      <c r="H20" s="110">
        <v>10</v>
      </c>
      <c r="I20" s="39">
        <f t="shared" si="1"/>
        <v>0</v>
      </c>
      <c r="J20" s="40"/>
      <c r="K20" s="99" t="s">
        <v>63</v>
      </c>
    </row>
    <row r="21" spans="1:11" s="81" customFormat="1" ht="16.5" customHeight="1" thickBot="1">
      <c r="A21" s="82" t="s">
        <v>312</v>
      </c>
      <c r="B21" s="105">
        <v>1985</v>
      </c>
      <c r="C21" s="105">
        <v>81.4</v>
      </c>
      <c r="D21" s="24"/>
      <c r="E21" s="38">
        <v>24</v>
      </c>
      <c r="F21" s="105"/>
      <c r="G21" s="110">
        <f t="shared" si="0"/>
        <v>0</v>
      </c>
      <c r="H21" s="110">
        <v>10</v>
      </c>
      <c r="I21" s="39">
        <f t="shared" si="1"/>
        <v>0</v>
      </c>
      <c r="J21" s="40"/>
      <c r="K21" s="99" t="s">
        <v>63</v>
      </c>
    </row>
    <row r="22" spans="1:11" s="81" customFormat="1" ht="16.5" customHeight="1" thickBot="1">
      <c r="A22" s="82" t="s">
        <v>313</v>
      </c>
      <c r="B22" s="105">
        <v>1985</v>
      </c>
      <c r="C22" s="105">
        <v>87</v>
      </c>
      <c r="D22" s="24"/>
      <c r="E22" s="38">
        <v>24</v>
      </c>
      <c r="F22" s="105"/>
      <c r="G22" s="110">
        <f t="shared" si="0"/>
        <v>0</v>
      </c>
      <c r="H22" s="110">
        <v>10</v>
      </c>
      <c r="I22" s="39">
        <f t="shared" si="1"/>
        <v>0</v>
      </c>
      <c r="J22" s="40"/>
      <c r="K22" s="99" t="s">
        <v>63</v>
      </c>
    </row>
    <row r="23" spans="1:11" s="81" customFormat="1" ht="16.5" customHeight="1" thickBot="1">
      <c r="A23" s="82" t="s">
        <v>307</v>
      </c>
      <c r="B23" s="105">
        <v>1996</v>
      </c>
      <c r="C23" s="105">
        <v>77.8</v>
      </c>
      <c r="D23" s="44"/>
      <c r="E23" s="338">
        <v>24</v>
      </c>
      <c r="F23" s="342"/>
      <c r="G23" s="339">
        <f t="shared" si="0"/>
        <v>0</v>
      </c>
      <c r="H23" s="339">
        <v>8</v>
      </c>
      <c r="I23" s="39">
        <f t="shared" si="1"/>
        <v>0</v>
      </c>
      <c r="J23" s="40"/>
      <c r="K23" s="99" t="s">
        <v>63</v>
      </c>
    </row>
    <row r="24" spans="1:11" s="118" customFormat="1" ht="26.25" customHeight="1">
      <c r="A24" s="106" t="s">
        <v>70</v>
      </c>
      <c r="B24" s="107"/>
      <c r="C24" s="108">
        <f>SUM(C13:D23)</f>
        <v>948.6</v>
      </c>
      <c r="D24" s="24"/>
      <c r="E24" s="38"/>
      <c r="F24" s="343">
        <f>SUM(F13:F23)</f>
        <v>0</v>
      </c>
      <c r="G24" s="110">
        <f>SUM(G13:G23)</f>
        <v>0</v>
      </c>
      <c r="H24" s="110">
        <f>SUM(H13:H23)</f>
        <v>108</v>
      </c>
      <c r="I24" s="39">
        <f>G24/C24</f>
        <v>0</v>
      </c>
      <c r="J24" s="40"/>
      <c r="K24" s="99"/>
    </row>
    <row r="25" spans="1:11" ht="18" customHeight="1">
      <c r="A25" s="6"/>
      <c r="B25" s="6"/>
      <c r="C25" s="7"/>
      <c r="D25" s="8"/>
      <c r="E25" s="340"/>
      <c r="F25" s="341"/>
      <c r="G25" s="340"/>
      <c r="H25" s="8"/>
      <c r="I25" s="8"/>
      <c r="J25" s="16"/>
      <c r="K25" s="5"/>
    </row>
    <row r="26" spans="1:11" s="4" customFormat="1" ht="25.5" customHeight="1">
      <c r="A26" s="312" t="s">
        <v>1</v>
      </c>
      <c r="B26" s="312"/>
      <c r="C26" s="313"/>
      <c r="D26" s="254"/>
      <c r="E26" s="254"/>
      <c r="F26" s="254" t="s">
        <v>2</v>
      </c>
      <c r="G26" s="254"/>
      <c r="H26" s="254"/>
      <c r="I26" s="14"/>
      <c r="J26" s="20"/>
      <c r="K26" s="5"/>
    </row>
    <row r="27" spans="1:11" s="4" customFormat="1" ht="39" customHeight="1">
      <c r="A27" s="314" t="s">
        <v>55</v>
      </c>
      <c r="B27" s="315"/>
      <c r="C27" s="315"/>
      <c r="D27" s="315"/>
      <c r="E27" s="255"/>
      <c r="F27" s="255" t="s">
        <v>396</v>
      </c>
      <c r="G27" s="255"/>
      <c r="H27" s="255"/>
      <c r="I27" s="19"/>
      <c r="J27" s="21"/>
      <c r="K27" s="5"/>
    </row>
    <row r="28" spans="1:11" s="4" customFormat="1" ht="15" customHeight="1">
      <c r="A28" s="2"/>
      <c r="B28" s="11"/>
      <c r="C28" s="12"/>
      <c r="D28" s="12"/>
      <c r="E28" s="13"/>
      <c r="F28" s="13"/>
      <c r="G28" s="13"/>
      <c r="H28" s="13"/>
      <c r="I28" s="13"/>
      <c r="J28" s="3"/>
      <c r="K28" s="1"/>
    </row>
    <row r="29" ht="18" customHeight="1"/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ht="18" customHeight="1"/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2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1" s="5" customFormat="1" ht="22.5" customHeight="1">
      <c r="A41" s="2"/>
      <c r="B41" s="1"/>
      <c r="C41" s="1"/>
      <c r="D41" s="1"/>
      <c r="E41" s="1"/>
      <c r="F41" s="1"/>
      <c r="G41" s="1"/>
      <c r="H41" s="1"/>
      <c r="I41" s="1"/>
      <c r="J41" s="3"/>
      <c r="K41" s="1"/>
    </row>
    <row r="42" ht="22.5" customHeight="1"/>
  </sheetData>
  <sheetProtection/>
  <mergeCells count="17">
    <mergeCell ref="B5:J5"/>
    <mergeCell ref="A1:L1"/>
    <mergeCell ref="A2:L2"/>
    <mergeCell ref="A3:L3"/>
    <mergeCell ref="A4:L4"/>
    <mergeCell ref="A7:A12"/>
    <mergeCell ref="K7:K12"/>
    <mergeCell ref="I7:I12"/>
    <mergeCell ref="J7:J12"/>
    <mergeCell ref="E7:E12"/>
    <mergeCell ref="B6:J6"/>
    <mergeCell ref="B7:B12"/>
    <mergeCell ref="D7:D12"/>
    <mergeCell ref="G7:G12"/>
    <mergeCell ref="H7:H12"/>
    <mergeCell ref="C7:C12"/>
    <mergeCell ref="F7:F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view="pageBreakPreview" zoomScaleNormal="104" zoomScaleSheetLayoutView="100" zoomScalePageLayoutView="0" workbookViewId="0" topLeftCell="A37">
      <selection activeCell="C62" sqref="C62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50390625" style="1" customWidth="1"/>
    <col min="5" max="5" width="15.50390625" style="1" customWidth="1"/>
    <col min="6" max="6" width="6.50390625" style="1" customWidth="1"/>
    <col min="7" max="7" width="9.375" style="1" customWidth="1"/>
    <col min="8" max="8" width="9.125" style="1" customWidth="1"/>
    <col min="9" max="9" width="11.125" style="1" customWidth="1"/>
    <col min="10" max="10" width="10.25390625" style="1" customWidth="1"/>
    <col min="11" max="11" width="4.375" style="3" customWidth="1"/>
    <col min="12" max="12" width="20.25390625" style="1" customWidth="1"/>
    <col min="13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189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2" s="35" customFormat="1" ht="33" customHeight="1" thickBot="1">
      <c r="A5" s="33" t="s">
        <v>397</v>
      </c>
      <c r="B5" s="387" t="s">
        <v>455</v>
      </c>
      <c r="C5" s="388"/>
      <c r="D5" s="388"/>
      <c r="E5" s="388"/>
      <c r="F5" s="388"/>
      <c r="G5" s="388"/>
      <c r="H5" s="388"/>
      <c r="I5" s="388"/>
      <c r="J5" s="388"/>
      <c r="K5" s="388"/>
      <c r="L5" s="34" t="s">
        <v>39</v>
      </c>
    </row>
    <row r="6" spans="1:12" ht="16.5" customHeight="1">
      <c r="A6" s="410" t="s">
        <v>5</v>
      </c>
      <c r="B6" s="395" t="s">
        <v>7</v>
      </c>
      <c r="C6" s="413" t="s">
        <v>8</v>
      </c>
      <c r="D6" s="402" t="s">
        <v>30</v>
      </c>
      <c r="E6" s="392" t="s">
        <v>3</v>
      </c>
      <c r="F6" s="395" t="s">
        <v>9</v>
      </c>
      <c r="G6" s="396" t="s">
        <v>28</v>
      </c>
      <c r="H6" s="396" t="s">
        <v>11</v>
      </c>
      <c r="I6" s="399" t="s">
        <v>13</v>
      </c>
      <c r="J6" s="402" t="s">
        <v>10</v>
      </c>
      <c r="K6" s="389" t="s">
        <v>4</v>
      </c>
      <c r="L6" s="384" t="s">
        <v>6</v>
      </c>
    </row>
    <row r="7" spans="1:12" ht="16.5" customHeight="1">
      <c r="A7" s="411"/>
      <c r="B7" s="393"/>
      <c r="C7" s="414"/>
      <c r="D7" s="397"/>
      <c r="E7" s="393"/>
      <c r="F7" s="393"/>
      <c r="G7" s="403"/>
      <c r="H7" s="397"/>
      <c r="I7" s="400"/>
      <c r="J7" s="397"/>
      <c r="K7" s="390"/>
      <c r="L7" s="385"/>
    </row>
    <row r="8" spans="1:12" ht="16.5" customHeight="1">
      <c r="A8" s="411"/>
      <c r="B8" s="393"/>
      <c r="C8" s="414"/>
      <c r="D8" s="397"/>
      <c r="E8" s="393"/>
      <c r="F8" s="393"/>
      <c r="G8" s="403"/>
      <c r="H8" s="397"/>
      <c r="I8" s="400"/>
      <c r="J8" s="397"/>
      <c r="K8" s="390"/>
      <c r="L8" s="385"/>
    </row>
    <row r="9" spans="1:12" ht="16.5" customHeight="1">
      <c r="A9" s="411"/>
      <c r="B9" s="393"/>
      <c r="C9" s="414"/>
      <c r="D9" s="397"/>
      <c r="E9" s="393"/>
      <c r="F9" s="393"/>
      <c r="G9" s="403"/>
      <c r="H9" s="397"/>
      <c r="I9" s="400"/>
      <c r="J9" s="397"/>
      <c r="K9" s="390"/>
      <c r="L9" s="385"/>
    </row>
    <row r="10" spans="1:12" ht="16.5" customHeight="1">
      <c r="A10" s="411"/>
      <c r="B10" s="393"/>
      <c r="C10" s="414"/>
      <c r="D10" s="397"/>
      <c r="E10" s="393"/>
      <c r="F10" s="393"/>
      <c r="G10" s="403"/>
      <c r="H10" s="397"/>
      <c r="I10" s="400"/>
      <c r="J10" s="397"/>
      <c r="K10" s="390"/>
      <c r="L10" s="385"/>
    </row>
    <row r="11" spans="1:12" ht="16.5" customHeight="1" thickBot="1">
      <c r="A11" s="412"/>
      <c r="B11" s="394"/>
      <c r="C11" s="415"/>
      <c r="D11" s="398"/>
      <c r="E11" s="394"/>
      <c r="F11" s="394"/>
      <c r="G11" s="404"/>
      <c r="H11" s="398"/>
      <c r="I11" s="401"/>
      <c r="J11" s="398"/>
      <c r="K11" s="391"/>
      <c r="L11" s="386"/>
    </row>
    <row r="12" spans="1:12" s="4" customFormat="1" ht="23.25" customHeight="1">
      <c r="A12" s="416" t="s">
        <v>508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</row>
    <row r="13" spans="1:12" s="4" customFormat="1" ht="22.5" customHeight="1">
      <c r="A13" s="253" t="s">
        <v>503</v>
      </c>
      <c r="B13" s="211">
        <v>1992</v>
      </c>
      <c r="C13" s="212">
        <v>75</v>
      </c>
      <c r="D13" s="201">
        <v>1</v>
      </c>
      <c r="E13" s="201" t="s">
        <v>484</v>
      </c>
      <c r="F13" s="316">
        <v>16</v>
      </c>
      <c r="G13" s="316">
        <v>30</v>
      </c>
      <c r="H13" s="316">
        <f>SUM(F13*G13)</f>
        <v>480</v>
      </c>
      <c r="I13" s="316">
        <v>1</v>
      </c>
      <c r="J13" s="317">
        <f>H13/C13</f>
        <v>6.4</v>
      </c>
      <c r="K13" s="318">
        <v>1</v>
      </c>
      <c r="L13" s="200" t="s">
        <v>63</v>
      </c>
    </row>
    <row r="14" spans="1:12" ht="16.5" customHeight="1">
      <c r="A14" s="416" t="s">
        <v>482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</row>
    <row r="15" spans="1:12" s="4" customFormat="1" ht="22.5" customHeight="1">
      <c r="A15" s="253" t="s">
        <v>503</v>
      </c>
      <c r="B15" s="211">
        <v>1992</v>
      </c>
      <c r="C15" s="212">
        <v>75</v>
      </c>
      <c r="D15" s="201">
        <v>1</v>
      </c>
      <c r="E15" s="201" t="s">
        <v>484</v>
      </c>
      <c r="F15" s="316">
        <v>16</v>
      </c>
      <c r="G15" s="316">
        <v>32</v>
      </c>
      <c r="H15" s="316">
        <f>SUM(F15*G15)</f>
        <v>512</v>
      </c>
      <c r="I15" s="316">
        <v>1</v>
      </c>
      <c r="J15" s="317">
        <f>H15/C15</f>
        <v>6.826666666666667</v>
      </c>
      <c r="K15" s="318">
        <v>1</v>
      </c>
      <c r="L15" s="200" t="s">
        <v>63</v>
      </c>
    </row>
    <row r="16" spans="1:12" ht="16.5" customHeight="1">
      <c r="A16" s="416" t="s">
        <v>482</v>
      </c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</row>
    <row r="17" spans="1:12" s="4" customFormat="1" ht="22.5" customHeight="1">
      <c r="A17" s="253" t="s">
        <v>483</v>
      </c>
      <c r="B17" s="211">
        <v>1954</v>
      </c>
      <c r="C17" s="212">
        <v>115</v>
      </c>
      <c r="D17" s="201">
        <v>1</v>
      </c>
      <c r="E17" s="201" t="s">
        <v>484</v>
      </c>
      <c r="F17" s="316">
        <v>12</v>
      </c>
      <c r="G17" s="316">
        <v>75</v>
      </c>
      <c r="H17" s="316">
        <f>SUM(F17*G17)</f>
        <v>900</v>
      </c>
      <c r="I17" s="316">
        <v>1</v>
      </c>
      <c r="J17" s="317">
        <f>H17/C17</f>
        <v>7.826086956521739</v>
      </c>
      <c r="K17" s="318">
        <v>1</v>
      </c>
      <c r="L17" s="200" t="s">
        <v>63</v>
      </c>
    </row>
    <row r="18" spans="1:12" ht="16.5" customHeight="1">
      <c r="A18" s="416" t="s">
        <v>485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</row>
    <row r="19" spans="1:12" s="4" customFormat="1" ht="22.5" customHeight="1">
      <c r="A19" s="253" t="s">
        <v>503</v>
      </c>
      <c r="B19" s="211">
        <v>1992</v>
      </c>
      <c r="C19" s="212">
        <v>75</v>
      </c>
      <c r="D19" s="201">
        <v>1</v>
      </c>
      <c r="E19" s="201" t="s">
        <v>484</v>
      </c>
      <c r="F19" s="316">
        <v>16</v>
      </c>
      <c r="G19" s="316">
        <v>63</v>
      </c>
      <c r="H19" s="316">
        <f>SUM(F19*G19)</f>
        <v>1008</v>
      </c>
      <c r="I19" s="316">
        <v>2</v>
      </c>
      <c r="J19" s="317">
        <f>H19/C19</f>
        <v>13.44</v>
      </c>
      <c r="K19" s="318">
        <v>1</v>
      </c>
      <c r="L19" s="200" t="s">
        <v>63</v>
      </c>
    </row>
    <row r="20" spans="1:12" ht="16.5" customHeight="1">
      <c r="A20" s="416" t="s">
        <v>485</v>
      </c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</row>
    <row r="21" spans="1:12" s="4" customFormat="1" ht="22.5" customHeight="1">
      <c r="A21" s="253" t="s">
        <v>486</v>
      </c>
      <c r="B21" s="211">
        <v>1970</v>
      </c>
      <c r="C21" s="212">
        <v>110</v>
      </c>
      <c r="D21" s="201">
        <v>1</v>
      </c>
      <c r="E21" s="201" t="s">
        <v>484</v>
      </c>
      <c r="F21" s="316">
        <v>18</v>
      </c>
      <c r="G21" s="316">
        <v>61</v>
      </c>
      <c r="H21" s="316">
        <f>SUM(F21*G21)</f>
        <v>1098</v>
      </c>
      <c r="I21" s="316">
        <v>2</v>
      </c>
      <c r="J21" s="317">
        <f>H21/C21</f>
        <v>9.981818181818182</v>
      </c>
      <c r="K21" s="318">
        <v>1</v>
      </c>
      <c r="L21" s="200" t="s">
        <v>63</v>
      </c>
    </row>
    <row r="22" spans="1:12" s="4" customFormat="1" ht="24" customHeight="1">
      <c r="A22" s="416" t="s">
        <v>487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</row>
    <row r="23" spans="1:12" s="4" customFormat="1" ht="22.5" customHeight="1">
      <c r="A23" s="253" t="s">
        <v>503</v>
      </c>
      <c r="B23" s="211">
        <v>1992</v>
      </c>
      <c r="C23" s="212">
        <v>75</v>
      </c>
      <c r="D23" s="201">
        <v>1</v>
      </c>
      <c r="E23" s="201" t="s">
        <v>484</v>
      </c>
      <c r="F23" s="316">
        <v>16</v>
      </c>
      <c r="G23" s="316">
        <v>106</v>
      </c>
      <c r="H23" s="316">
        <f>SUM(F23*G23)</f>
        <v>1696</v>
      </c>
      <c r="I23" s="316">
        <v>5</v>
      </c>
      <c r="J23" s="317">
        <f>H23/C23</f>
        <v>22.613333333333333</v>
      </c>
      <c r="K23" s="318">
        <v>1</v>
      </c>
      <c r="L23" s="200" t="s">
        <v>63</v>
      </c>
    </row>
    <row r="24" spans="1:12" s="4" customFormat="1" ht="24" customHeight="1">
      <c r="A24" s="416" t="s">
        <v>487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</row>
    <row r="25" spans="1:12" s="4" customFormat="1" ht="21" customHeight="1">
      <c r="A25" s="253" t="s">
        <v>486</v>
      </c>
      <c r="B25" s="211">
        <v>1970</v>
      </c>
      <c r="C25" s="212">
        <v>115</v>
      </c>
      <c r="D25" s="201">
        <v>1</v>
      </c>
      <c r="E25" s="201" t="s">
        <v>484</v>
      </c>
      <c r="F25" s="316">
        <v>18</v>
      </c>
      <c r="G25" s="316">
        <v>150</v>
      </c>
      <c r="H25" s="316">
        <f>SUM(F25*G25)</f>
        <v>2700</v>
      </c>
      <c r="I25" s="316">
        <v>5</v>
      </c>
      <c r="J25" s="317">
        <f>H25/C25</f>
        <v>23.47826086956522</v>
      </c>
      <c r="K25" s="318">
        <v>1</v>
      </c>
      <c r="L25" s="200" t="s">
        <v>63</v>
      </c>
    </row>
    <row r="26" spans="1:12" s="4" customFormat="1" ht="24" customHeight="1">
      <c r="A26" s="416" t="s">
        <v>489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</row>
    <row r="27" spans="1:12" s="4" customFormat="1" ht="22.5" customHeight="1">
      <c r="A27" s="253" t="s">
        <v>503</v>
      </c>
      <c r="B27" s="211">
        <v>1992</v>
      </c>
      <c r="C27" s="212">
        <v>75</v>
      </c>
      <c r="D27" s="201">
        <v>1</v>
      </c>
      <c r="E27" s="201" t="s">
        <v>484</v>
      </c>
      <c r="F27" s="316">
        <v>16</v>
      </c>
      <c r="G27" s="316">
        <v>17</v>
      </c>
      <c r="H27" s="316">
        <f>SUM(F27*G27)</f>
        <v>272</v>
      </c>
      <c r="I27" s="316">
        <v>1</v>
      </c>
      <c r="J27" s="317">
        <f>H27/C27</f>
        <v>3.6266666666666665</v>
      </c>
      <c r="K27" s="318">
        <v>1</v>
      </c>
      <c r="L27" s="200" t="s">
        <v>63</v>
      </c>
    </row>
    <row r="28" spans="1:12" s="4" customFormat="1" ht="24" customHeight="1">
      <c r="A28" s="416" t="s">
        <v>489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</row>
    <row r="29" spans="1:12" s="4" customFormat="1" ht="21" customHeight="1">
      <c r="A29" s="253" t="s">
        <v>483</v>
      </c>
      <c r="B29" s="211">
        <v>1954</v>
      </c>
      <c r="C29" s="212">
        <v>115</v>
      </c>
      <c r="D29" s="201">
        <v>1</v>
      </c>
      <c r="E29" s="201" t="s">
        <v>484</v>
      </c>
      <c r="F29" s="316">
        <v>12</v>
      </c>
      <c r="G29" s="316">
        <v>28</v>
      </c>
      <c r="H29" s="316">
        <f>SUM(F29*G29)</f>
        <v>336</v>
      </c>
      <c r="I29" s="316">
        <v>1</v>
      </c>
      <c r="J29" s="317">
        <f>H29/C29</f>
        <v>2.9217391304347826</v>
      </c>
      <c r="K29" s="318">
        <v>1</v>
      </c>
      <c r="L29" s="200" t="s">
        <v>63</v>
      </c>
    </row>
    <row r="30" spans="1:12" s="4" customFormat="1" ht="24" customHeight="1">
      <c r="A30" s="416" t="s">
        <v>511</v>
      </c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416"/>
    </row>
    <row r="31" spans="1:12" s="4" customFormat="1" ht="22.5" customHeight="1">
      <c r="A31" s="253" t="s">
        <v>503</v>
      </c>
      <c r="B31" s="211">
        <v>1992</v>
      </c>
      <c r="C31" s="212">
        <v>75</v>
      </c>
      <c r="D31" s="201">
        <v>1</v>
      </c>
      <c r="E31" s="201" t="s">
        <v>484</v>
      </c>
      <c r="F31" s="316">
        <v>16</v>
      </c>
      <c r="G31" s="316">
        <v>32</v>
      </c>
      <c r="H31" s="316">
        <f>SUM(F31*G31)</f>
        <v>512</v>
      </c>
      <c r="I31" s="316">
        <v>2</v>
      </c>
      <c r="J31" s="317">
        <f>H31/C31</f>
        <v>6.826666666666667</v>
      </c>
      <c r="K31" s="318">
        <v>1</v>
      </c>
      <c r="L31" s="200" t="s">
        <v>63</v>
      </c>
    </row>
    <row r="32" spans="1:12" s="4" customFormat="1" ht="21" customHeight="1">
      <c r="A32" s="253" t="s">
        <v>486</v>
      </c>
      <c r="B32" s="211">
        <v>1970</v>
      </c>
      <c r="C32" s="212">
        <v>110</v>
      </c>
      <c r="D32" s="201">
        <v>1</v>
      </c>
      <c r="E32" s="201" t="s">
        <v>484</v>
      </c>
      <c r="F32" s="316">
        <v>18</v>
      </c>
      <c r="G32" s="316">
        <v>50</v>
      </c>
      <c r="H32" s="316">
        <f>SUM(F32*G32)</f>
        <v>900</v>
      </c>
      <c r="I32" s="316">
        <v>2</v>
      </c>
      <c r="J32" s="317">
        <f>H32/C32</f>
        <v>8.181818181818182</v>
      </c>
      <c r="K32" s="318">
        <v>1</v>
      </c>
      <c r="L32" s="200" t="s">
        <v>63</v>
      </c>
    </row>
    <row r="33" spans="1:12" s="4" customFormat="1" ht="24" customHeight="1">
      <c r="A33" s="416" t="s">
        <v>488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</row>
    <row r="34" spans="1:12" s="4" customFormat="1" ht="22.5" customHeight="1">
      <c r="A34" s="253" t="s">
        <v>503</v>
      </c>
      <c r="B34" s="211">
        <v>1992</v>
      </c>
      <c r="C34" s="212">
        <v>75</v>
      </c>
      <c r="D34" s="201">
        <v>1</v>
      </c>
      <c r="E34" s="201" t="s">
        <v>484</v>
      </c>
      <c r="F34" s="316">
        <v>16</v>
      </c>
      <c r="G34" s="316">
        <v>104</v>
      </c>
      <c r="H34" s="316">
        <f>SUM(F34*G34)</f>
        <v>1664</v>
      </c>
      <c r="I34" s="316">
        <v>2</v>
      </c>
      <c r="J34" s="317">
        <f>H34/C34</f>
        <v>22.186666666666667</v>
      </c>
      <c r="K34" s="318">
        <v>1</v>
      </c>
      <c r="L34" s="200" t="s">
        <v>63</v>
      </c>
    </row>
    <row r="35" spans="1:12" s="4" customFormat="1" ht="21" customHeight="1">
      <c r="A35" s="253" t="s">
        <v>486</v>
      </c>
      <c r="B35" s="211">
        <v>1970</v>
      </c>
      <c r="C35" s="212">
        <v>110</v>
      </c>
      <c r="D35" s="201">
        <v>1</v>
      </c>
      <c r="E35" s="201" t="s">
        <v>484</v>
      </c>
      <c r="F35" s="316">
        <v>18</v>
      </c>
      <c r="G35" s="316">
        <v>120</v>
      </c>
      <c r="H35" s="316">
        <f>SUM(F35*G35)</f>
        <v>2160</v>
      </c>
      <c r="I35" s="316">
        <v>5</v>
      </c>
      <c r="J35" s="317">
        <f>H35/C35</f>
        <v>19.636363636363637</v>
      </c>
      <c r="K35" s="318">
        <v>1</v>
      </c>
      <c r="L35" s="200" t="s">
        <v>63</v>
      </c>
    </row>
    <row r="36" spans="1:12" s="4" customFormat="1" ht="21" customHeight="1">
      <c r="A36" s="416" t="s">
        <v>490</v>
      </c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16"/>
    </row>
    <row r="37" spans="1:12" s="4" customFormat="1" ht="21" customHeight="1">
      <c r="A37" s="253" t="s">
        <v>486</v>
      </c>
      <c r="B37" s="211">
        <v>1970</v>
      </c>
      <c r="C37" s="212">
        <v>115</v>
      </c>
      <c r="D37" s="201">
        <v>1</v>
      </c>
      <c r="E37" s="201" t="s">
        <v>484</v>
      </c>
      <c r="F37" s="316">
        <v>18</v>
      </c>
      <c r="G37" s="316">
        <v>70</v>
      </c>
      <c r="H37" s="316">
        <f>SUM(F37*G37)</f>
        <v>1260</v>
      </c>
      <c r="I37" s="316">
        <v>2</v>
      </c>
      <c r="J37" s="317">
        <f>H37/C37</f>
        <v>10.956521739130435</v>
      </c>
      <c r="K37" s="318">
        <v>1</v>
      </c>
      <c r="L37" s="200" t="s">
        <v>63</v>
      </c>
    </row>
    <row r="38" spans="1:12" s="4" customFormat="1" ht="21" customHeight="1">
      <c r="A38" s="416" t="s">
        <v>491</v>
      </c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</row>
    <row r="39" spans="1:12" s="4" customFormat="1" ht="22.5" customHeight="1">
      <c r="A39" s="253" t="s">
        <v>503</v>
      </c>
      <c r="B39" s="211">
        <v>1992</v>
      </c>
      <c r="C39" s="212">
        <v>75</v>
      </c>
      <c r="D39" s="201">
        <v>1</v>
      </c>
      <c r="E39" s="201" t="s">
        <v>484</v>
      </c>
      <c r="F39" s="316">
        <v>16</v>
      </c>
      <c r="G39" s="316">
        <v>124</v>
      </c>
      <c r="H39" s="316">
        <f>SUM(F39*G39)</f>
        <v>1984</v>
      </c>
      <c r="I39" s="316">
        <v>5</v>
      </c>
      <c r="J39" s="317">
        <f>H39/C39</f>
        <v>26.453333333333333</v>
      </c>
      <c r="K39" s="318">
        <v>1</v>
      </c>
      <c r="L39" s="200" t="s">
        <v>63</v>
      </c>
    </row>
    <row r="40" spans="1:12" s="4" customFormat="1" ht="21" customHeight="1">
      <c r="A40" s="416" t="s">
        <v>491</v>
      </c>
      <c r="B40" s="416"/>
      <c r="C40" s="416"/>
      <c r="D40" s="416"/>
      <c r="E40" s="416"/>
      <c r="F40" s="416"/>
      <c r="G40" s="416"/>
      <c r="H40" s="416"/>
      <c r="I40" s="416"/>
      <c r="J40" s="416"/>
      <c r="K40" s="416"/>
      <c r="L40" s="416"/>
    </row>
    <row r="41" spans="1:12" s="4" customFormat="1" ht="21" customHeight="1">
      <c r="A41" s="253" t="s">
        <v>486</v>
      </c>
      <c r="B41" s="211">
        <v>1970</v>
      </c>
      <c r="C41" s="212">
        <v>110</v>
      </c>
      <c r="D41" s="201">
        <v>1</v>
      </c>
      <c r="E41" s="201" t="s">
        <v>484</v>
      </c>
      <c r="F41" s="316">
        <v>18</v>
      </c>
      <c r="G41" s="316">
        <v>158</v>
      </c>
      <c r="H41" s="316">
        <f>SUM(F41*G41)</f>
        <v>2844</v>
      </c>
      <c r="I41" s="316">
        <v>5</v>
      </c>
      <c r="J41" s="317">
        <f>H41/C41</f>
        <v>25.854545454545455</v>
      </c>
      <c r="K41" s="318">
        <v>1</v>
      </c>
      <c r="L41" s="200" t="s">
        <v>63</v>
      </c>
    </row>
    <row r="42" spans="1:12" s="4" customFormat="1" ht="23.25" customHeight="1">
      <c r="A42" s="416" t="s">
        <v>509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</row>
    <row r="43" spans="1:12" s="4" customFormat="1" ht="22.5" customHeight="1">
      <c r="A43" s="253" t="s">
        <v>503</v>
      </c>
      <c r="B43" s="211">
        <v>1992</v>
      </c>
      <c r="C43" s="212">
        <v>75</v>
      </c>
      <c r="D43" s="201">
        <v>1</v>
      </c>
      <c r="E43" s="201" t="s">
        <v>484</v>
      </c>
      <c r="F43" s="316">
        <v>16</v>
      </c>
      <c r="G43" s="316">
        <v>87</v>
      </c>
      <c r="H43" s="316">
        <f>SUM(F43*G43)</f>
        <v>1392</v>
      </c>
      <c r="I43" s="316">
        <v>1</v>
      </c>
      <c r="J43" s="317">
        <f>H43/C43</f>
        <v>18.56</v>
      </c>
      <c r="K43" s="318">
        <v>1</v>
      </c>
      <c r="L43" s="200" t="s">
        <v>63</v>
      </c>
    </row>
    <row r="44" spans="1:12" s="4" customFormat="1" ht="23.25" customHeight="1">
      <c r="A44" s="416" t="s">
        <v>509</v>
      </c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</row>
    <row r="45" spans="1:12" s="4" customFormat="1" ht="23.25" customHeight="1">
      <c r="A45" s="253" t="s">
        <v>486</v>
      </c>
      <c r="B45" s="211">
        <v>1970</v>
      </c>
      <c r="C45" s="212">
        <v>110</v>
      </c>
      <c r="D45" s="201">
        <v>1</v>
      </c>
      <c r="E45" s="201" t="s">
        <v>484</v>
      </c>
      <c r="F45" s="316">
        <v>18</v>
      </c>
      <c r="G45" s="316">
        <v>90</v>
      </c>
      <c r="H45" s="316">
        <f>SUM(F45*G45)</f>
        <v>1620</v>
      </c>
      <c r="I45" s="316">
        <v>1</v>
      </c>
      <c r="J45" s="317">
        <f>H45/C45</f>
        <v>14.727272727272727</v>
      </c>
      <c r="K45" s="318">
        <v>1</v>
      </c>
      <c r="L45" s="200" t="s">
        <v>63</v>
      </c>
    </row>
    <row r="46" spans="1:12" s="4" customFormat="1" ht="23.25" customHeight="1">
      <c r="A46" s="416" t="s">
        <v>492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16"/>
    </row>
    <row r="47" spans="1:12" s="4" customFormat="1" ht="23.25" customHeight="1">
      <c r="A47" s="253" t="s">
        <v>486</v>
      </c>
      <c r="B47" s="211">
        <v>1970</v>
      </c>
      <c r="C47" s="212">
        <v>115</v>
      </c>
      <c r="D47" s="201">
        <v>1</v>
      </c>
      <c r="E47" s="201" t="s">
        <v>484</v>
      </c>
      <c r="F47" s="316">
        <v>18</v>
      </c>
      <c r="G47" s="316">
        <v>127</v>
      </c>
      <c r="H47" s="316">
        <f>SUM(F47*G47)</f>
        <v>2286</v>
      </c>
      <c r="I47" s="316">
        <v>2</v>
      </c>
      <c r="J47" s="317">
        <f>H47/C47</f>
        <v>19.878260869565217</v>
      </c>
      <c r="K47" s="318">
        <v>1</v>
      </c>
      <c r="L47" s="200" t="s">
        <v>63</v>
      </c>
    </row>
    <row r="48" spans="1:12" s="4" customFormat="1" ht="23.25" customHeight="1">
      <c r="A48" s="416" t="s">
        <v>493</v>
      </c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416"/>
    </row>
    <row r="49" spans="1:12" s="4" customFormat="1" ht="23.25" customHeight="1">
      <c r="A49" s="253" t="s">
        <v>486</v>
      </c>
      <c r="B49" s="211">
        <v>1970</v>
      </c>
      <c r="C49" s="212">
        <v>110</v>
      </c>
      <c r="D49" s="201">
        <v>1</v>
      </c>
      <c r="E49" s="201" t="s">
        <v>484</v>
      </c>
      <c r="F49" s="316">
        <v>18</v>
      </c>
      <c r="G49" s="316">
        <v>171</v>
      </c>
      <c r="H49" s="316">
        <f>SUM(F49*G49)</f>
        <v>3078</v>
      </c>
      <c r="I49" s="316">
        <v>5</v>
      </c>
      <c r="J49" s="317">
        <f>H49/C49</f>
        <v>27.98181818181818</v>
      </c>
      <c r="K49" s="318">
        <v>1</v>
      </c>
      <c r="L49" s="200" t="s">
        <v>63</v>
      </c>
    </row>
    <row r="50" spans="1:12" s="4" customFormat="1" ht="23.25" customHeight="1">
      <c r="A50" s="416" t="s">
        <v>510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</row>
    <row r="51" spans="1:12" s="4" customFormat="1" ht="23.25" customHeight="1">
      <c r="A51" s="253" t="s">
        <v>483</v>
      </c>
      <c r="B51" s="211">
        <v>1954</v>
      </c>
      <c r="C51" s="212">
        <v>115</v>
      </c>
      <c r="D51" s="201">
        <v>1</v>
      </c>
      <c r="E51" s="201" t="s">
        <v>484</v>
      </c>
      <c r="F51" s="316">
        <v>12</v>
      </c>
      <c r="G51" s="316">
        <v>122</v>
      </c>
      <c r="H51" s="316">
        <f>SUM(F51*G51)</f>
        <v>1464</v>
      </c>
      <c r="I51" s="316">
        <v>1</v>
      </c>
      <c r="J51" s="317">
        <f>H51/C51</f>
        <v>12.730434782608695</v>
      </c>
      <c r="K51" s="318">
        <v>1</v>
      </c>
      <c r="L51" s="200" t="s">
        <v>63</v>
      </c>
    </row>
    <row r="52" spans="1:12" s="4" customFormat="1" ht="23.25" customHeight="1">
      <c r="A52" s="416" t="s">
        <v>494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</row>
    <row r="53" spans="1:12" s="4" customFormat="1" ht="21" customHeight="1">
      <c r="A53" s="253" t="s">
        <v>486</v>
      </c>
      <c r="B53" s="211">
        <v>1970</v>
      </c>
      <c r="C53" s="212">
        <v>110</v>
      </c>
      <c r="D53" s="201">
        <v>1</v>
      </c>
      <c r="E53" s="201" t="s">
        <v>484</v>
      </c>
      <c r="F53" s="316">
        <v>18</v>
      </c>
      <c r="G53" s="316">
        <v>1200</v>
      </c>
      <c r="H53" s="316">
        <f>SUM(F53*G53)</f>
        <v>21600</v>
      </c>
      <c r="I53" s="316">
        <v>60</v>
      </c>
      <c r="J53" s="317">
        <f>H53/C53</f>
        <v>196.36363636363637</v>
      </c>
      <c r="K53" s="318">
        <v>1</v>
      </c>
      <c r="L53" s="200" t="s">
        <v>63</v>
      </c>
    </row>
    <row r="54" spans="1:12" s="4" customFormat="1" ht="22.5" customHeight="1">
      <c r="A54" s="253" t="s">
        <v>503</v>
      </c>
      <c r="B54" s="211">
        <v>1992</v>
      </c>
      <c r="C54" s="212">
        <v>75</v>
      </c>
      <c r="D54" s="201">
        <v>1</v>
      </c>
      <c r="E54" s="201" t="s">
        <v>484</v>
      </c>
      <c r="F54" s="316">
        <v>16</v>
      </c>
      <c r="G54" s="316">
        <v>1004</v>
      </c>
      <c r="H54" s="316">
        <f aca="true" t="shared" si="0" ref="H54:H62">SUM(F54*G54)</f>
        <v>16064</v>
      </c>
      <c r="I54" s="316">
        <v>108</v>
      </c>
      <c r="J54" s="317">
        <f aca="true" t="shared" si="1" ref="J54:J62">H54/C54</f>
        <v>214.18666666666667</v>
      </c>
      <c r="K54" s="318">
        <v>1</v>
      </c>
      <c r="L54" s="200" t="s">
        <v>63</v>
      </c>
    </row>
    <row r="55" spans="1:12" s="4" customFormat="1" ht="23.25" customHeight="1">
      <c r="A55" s="416" t="s">
        <v>505</v>
      </c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416"/>
    </row>
    <row r="56" spans="1:12" s="4" customFormat="1" ht="21" customHeight="1">
      <c r="A56" s="253" t="s">
        <v>506</v>
      </c>
      <c r="B56" s="211">
        <v>1963</v>
      </c>
      <c r="C56" s="212">
        <v>71</v>
      </c>
      <c r="D56" s="201">
        <v>3</v>
      </c>
      <c r="E56" s="201" t="s">
        <v>507</v>
      </c>
      <c r="F56" s="316">
        <v>16</v>
      </c>
      <c r="G56" s="316">
        <v>2098</v>
      </c>
      <c r="H56" s="316">
        <f t="shared" si="0"/>
        <v>33568</v>
      </c>
      <c r="I56" s="316">
        <v>60</v>
      </c>
      <c r="J56" s="317">
        <f t="shared" si="1"/>
        <v>472.7887323943662</v>
      </c>
      <c r="K56" s="318">
        <v>3</v>
      </c>
      <c r="L56" s="200" t="s">
        <v>17</v>
      </c>
    </row>
    <row r="57" spans="1:12" s="4" customFormat="1" ht="21" customHeight="1">
      <c r="A57" s="253" t="s">
        <v>41</v>
      </c>
      <c r="B57" s="211">
        <v>1963</v>
      </c>
      <c r="C57" s="212">
        <v>71</v>
      </c>
      <c r="D57" s="201">
        <v>3</v>
      </c>
      <c r="E57" s="201" t="s">
        <v>526</v>
      </c>
      <c r="F57" s="316">
        <v>16</v>
      </c>
      <c r="G57" s="316">
        <v>1672</v>
      </c>
      <c r="H57" s="316">
        <f>SUM(F57*G57)</f>
        <v>26752</v>
      </c>
      <c r="I57" s="316">
        <v>60</v>
      </c>
      <c r="J57" s="317">
        <f>H57/C57</f>
        <v>376.7887323943662</v>
      </c>
      <c r="K57" s="318">
        <v>3</v>
      </c>
      <c r="L57" s="200" t="s">
        <v>17</v>
      </c>
    </row>
    <row r="58" spans="1:12" s="4" customFormat="1" ht="23.25" customHeight="1">
      <c r="A58" s="416" t="s">
        <v>523</v>
      </c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16"/>
    </row>
    <row r="59" spans="1:12" s="4" customFormat="1" ht="23.25" customHeight="1">
      <c r="A59" s="253" t="s">
        <v>512</v>
      </c>
      <c r="B59" s="211">
        <v>1959</v>
      </c>
      <c r="C59" s="212">
        <v>73</v>
      </c>
      <c r="D59" s="201">
        <v>1</v>
      </c>
      <c r="E59" s="201" t="s">
        <v>93</v>
      </c>
      <c r="F59" s="316">
        <v>16</v>
      </c>
      <c r="G59" s="316">
        <v>1640</v>
      </c>
      <c r="H59" s="316">
        <f t="shared" si="0"/>
        <v>26240</v>
      </c>
      <c r="I59" s="316">
        <v>108</v>
      </c>
      <c r="J59" s="317">
        <f t="shared" si="1"/>
        <v>359.45205479452056</v>
      </c>
      <c r="K59" s="318">
        <v>6</v>
      </c>
      <c r="L59" s="41" t="s">
        <v>63</v>
      </c>
    </row>
    <row r="60" spans="1:12" s="4" customFormat="1" ht="21" customHeight="1">
      <c r="A60" s="253"/>
      <c r="B60" s="211"/>
      <c r="C60" s="212"/>
      <c r="D60" s="201"/>
      <c r="E60" s="201"/>
      <c r="F60" s="316">
        <v>16</v>
      </c>
      <c r="G60" s="316"/>
      <c r="H60" s="316">
        <f t="shared" si="0"/>
        <v>0</v>
      </c>
      <c r="I60" s="316">
        <v>60</v>
      </c>
      <c r="J60" s="317" t="e">
        <f t="shared" si="1"/>
        <v>#DIV/0!</v>
      </c>
      <c r="K60" s="318">
        <v>5</v>
      </c>
      <c r="L60" s="200" t="s">
        <v>17</v>
      </c>
    </row>
    <row r="61" spans="1:12" s="4" customFormat="1" ht="23.25" customHeight="1">
      <c r="A61" s="253"/>
      <c r="B61" s="211"/>
      <c r="C61" s="212"/>
      <c r="D61" s="201"/>
      <c r="E61" s="201"/>
      <c r="F61" s="316">
        <v>16</v>
      </c>
      <c r="G61" s="316"/>
      <c r="H61" s="316">
        <f t="shared" si="0"/>
        <v>0</v>
      </c>
      <c r="I61" s="316">
        <v>30</v>
      </c>
      <c r="J61" s="317" t="e">
        <f t="shared" si="1"/>
        <v>#DIV/0!</v>
      </c>
      <c r="K61" s="318">
        <v>6</v>
      </c>
      <c r="L61" s="200" t="s">
        <v>63</v>
      </c>
    </row>
    <row r="62" spans="1:12" s="4" customFormat="1" ht="21" customHeight="1">
      <c r="A62" s="253"/>
      <c r="B62" s="211"/>
      <c r="C62" s="212"/>
      <c r="D62" s="201"/>
      <c r="E62" s="201"/>
      <c r="F62" s="316">
        <v>12</v>
      </c>
      <c r="G62" s="316"/>
      <c r="H62" s="316">
        <f t="shared" si="0"/>
        <v>0</v>
      </c>
      <c r="I62" s="316">
        <v>60</v>
      </c>
      <c r="J62" s="317" t="e">
        <f t="shared" si="1"/>
        <v>#DIV/0!</v>
      </c>
      <c r="K62" s="318">
        <v>7</v>
      </c>
      <c r="L62" s="200" t="s">
        <v>63</v>
      </c>
    </row>
    <row r="63" spans="1:12" s="32" customFormat="1" ht="19.5" customHeight="1">
      <c r="A63" s="359"/>
      <c r="B63" s="184"/>
      <c r="C63" s="184"/>
      <c r="D63" s="184"/>
      <c r="E63" s="184"/>
      <c r="F63" s="184"/>
      <c r="G63" s="184"/>
      <c r="H63" s="184"/>
      <c r="I63" s="184"/>
      <c r="J63" s="184"/>
      <c r="K63" s="204"/>
      <c r="L63" s="184"/>
    </row>
    <row r="64" spans="1:12" ht="22.5" customHeight="1">
      <c r="A64" s="312" t="s">
        <v>1</v>
      </c>
      <c r="B64" s="312"/>
      <c r="C64" s="313"/>
      <c r="D64" s="254"/>
      <c r="E64" s="254"/>
      <c r="F64" s="254"/>
      <c r="G64" s="254" t="s">
        <v>2</v>
      </c>
      <c r="H64" s="254"/>
      <c r="I64" s="254"/>
      <c r="J64" s="205"/>
      <c r="K64" s="206"/>
      <c r="L64" s="184"/>
    </row>
    <row r="65" spans="1:12" s="4" customFormat="1" ht="33" customHeight="1">
      <c r="A65" s="314" t="s">
        <v>55</v>
      </c>
      <c r="B65" s="315"/>
      <c r="C65" s="315"/>
      <c r="D65" s="315"/>
      <c r="E65" s="315"/>
      <c r="F65" s="255"/>
      <c r="G65" s="255" t="s">
        <v>96</v>
      </c>
      <c r="H65" s="255"/>
      <c r="I65" s="255"/>
      <c r="J65" s="207"/>
      <c r="K65" s="208"/>
      <c r="L65" s="184"/>
    </row>
    <row r="66" spans="1:12" s="4" customFormat="1" ht="24.75" customHeight="1">
      <c r="A66" s="2"/>
      <c r="B66" s="7"/>
      <c r="C66" s="209"/>
      <c r="D66" s="209"/>
      <c r="E66" s="209"/>
      <c r="F66" s="210"/>
      <c r="G66" s="210"/>
      <c r="H66" s="210"/>
      <c r="I66" s="210"/>
      <c r="J66" s="210"/>
      <c r="K66" s="3"/>
      <c r="L66" s="1"/>
    </row>
    <row r="67" spans="1:12" s="4" customFormat="1" ht="15" customHeight="1">
      <c r="A67" s="2"/>
      <c r="B67" s="1"/>
      <c r="C67" s="1"/>
      <c r="D67" s="1"/>
      <c r="E67" s="1"/>
      <c r="F67" s="1"/>
      <c r="G67" s="1"/>
      <c r="H67" s="1"/>
      <c r="I67" s="1"/>
      <c r="J67" s="1"/>
      <c r="K67" s="3"/>
      <c r="L67" s="1"/>
    </row>
    <row r="68" ht="18" customHeight="1"/>
    <row r="69" spans="1:12" s="4" customFormat="1" ht="15" customHeight="1">
      <c r="A69" s="2"/>
      <c r="B69" s="1"/>
      <c r="C69" s="1"/>
      <c r="D69" s="1"/>
      <c r="E69" s="1"/>
      <c r="F69" s="1"/>
      <c r="G69" s="1"/>
      <c r="H69" s="1"/>
      <c r="I69" s="1"/>
      <c r="J69" s="1"/>
      <c r="K69" s="3"/>
      <c r="L69" s="1"/>
    </row>
    <row r="70" ht="18" customHeight="1"/>
    <row r="71" spans="1:12" s="4" customFormat="1" ht="15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3"/>
      <c r="L71" s="1"/>
    </row>
    <row r="72" spans="1:12" s="4" customFormat="1" ht="1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3"/>
      <c r="L72" s="1"/>
    </row>
    <row r="73" spans="1:12" s="4" customFormat="1" ht="12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3"/>
      <c r="L73" s="1"/>
    </row>
    <row r="74" ht="25.5" customHeight="1"/>
    <row r="75" ht="25.5" customHeight="1"/>
    <row r="76" ht="25.5" customHeight="1"/>
    <row r="77" ht="25.5" customHeight="1"/>
    <row r="78" ht="25.5" customHeight="1"/>
    <row r="79" ht="22.5" customHeight="1"/>
    <row r="80" spans="1:12" s="184" customFormat="1" ht="22.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3"/>
      <c r="L80" s="1"/>
    </row>
    <row r="81" ht="22.5" customHeight="1"/>
  </sheetData>
  <sheetProtection/>
  <mergeCells count="39">
    <mergeCell ref="B5:K5"/>
    <mergeCell ref="K6:K11"/>
    <mergeCell ref="E6:E11"/>
    <mergeCell ref="F6:F11"/>
    <mergeCell ref="H6:H11"/>
    <mergeCell ref="I6:I11"/>
    <mergeCell ref="B6:B11"/>
    <mergeCell ref="J6:J11"/>
    <mergeCell ref="A30:L30"/>
    <mergeCell ref="A1:L1"/>
    <mergeCell ref="A2:L2"/>
    <mergeCell ref="A3:L3"/>
    <mergeCell ref="A4:L4"/>
    <mergeCell ref="A6:A11"/>
    <mergeCell ref="G6:G11"/>
    <mergeCell ref="C6:C11"/>
    <mergeCell ref="D6:D11"/>
    <mergeCell ref="L6:L11"/>
    <mergeCell ref="A52:L52"/>
    <mergeCell ref="A42:L42"/>
    <mergeCell ref="A46:L46"/>
    <mergeCell ref="A48:L48"/>
    <mergeCell ref="A50:L50"/>
    <mergeCell ref="A12:L12"/>
    <mergeCell ref="A26:L26"/>
    <mergeCell ref="A28:L28"/>
    <mergeCell ref="A14:L14"/>
    <mergeCell ref="A18:L18"/>
    <mergeCell ref="A22:L22"/>
    <mergeCell ref="A58:L58"/>
    <mergeCell ref="A55:L55"/>
    <mergeCell ref="A16:L16"/>
    <mergeCell ref="A20:L20"/>
    <mergeCell ref="A24:L24"/>
    <mergeCell ref="A40:L40"/>
    <mergeCell ref="A44:L44"/>
    <mergeCell ref="A33:L33"/>
    <mergeCell ref="A36:L36"/>
    <mergeCell ref="A38:L3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3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Normal="104" zoomScaleSheetLayoutView="100" zoomScalePageLayoutView="0" workbookViewId="0" topLeftCell="A1">
      <selection activeCell="A4" sqref="A4:L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1" ht="34.5" customHeight="1">
      <c r="A5" s="33" t="s">
        <v>397</v>
      </c>
      <c r="B5" s="460"/>
      <c r="C5" s="460"/>
      <c r="D5" s="460"/>
      <c r="E5" s="460"/>
      <c r="F5" s="460"/>
      <c r="G5" s="460"/>
      <c r="H5" s="460"/>
      <c r="I5" s="460"/>
      <c r="J5" s="460"/>
      <c r="K5" s="64" t="s">
        <v>39</v>
      </c>
    </row>
    <row r="6" spans="1:11" ht="39.75" customHeight="1" thickBot="1">
      <c r="A6" s="27"/>
      <c r="B6" s="427" t="s">
        <v>230</v>
      </c>
      <c r="C6" s="427"/>
      <c r="D6" s="427"/>
      <c r="E6" s="427"/>
      <c r="F6" s="427"/>
      <c r="G6" s="427"/>
      <c r="H6" s="427"/>
      <c r="I6" s="427"/>
      <c r="J6" s="427"/>
      <c r="K6" s="26"/>
    </row>
    <row r="7" spans="1:11" ht="16.5" customHeight="1">
      <c r="A7" s="461" t="s">
        <v>5</v>
      </c>
      <c r="B7" s="476" t="s">
        <v>7</v>
      </c>
      <c r="C7" s="473" t="s">
        <v>8</v>
      </c>
      <c r="D7" s="467" t="s">
        <v>30</v>
      </c>
      <c r="E7" s="476" t="s">
        <v>9</v>
      </c>
      <c r="F7" s="470" t="s">
        <v>28</v>
      </c>
      <c r="G7" s="470" t="s">
        <v>11</v>
      </c>
      <c r="H7" s="470" t="s">
        <v>13</v>
      </c>
      <c r="I7" s="467" t="s">
        <v>10</v>
      </c>
      <c r="J7" s="389" t="s">
        <v>4</v>
      </c>
      <c r="K7" s="464" t="s">
        <v>6</v>
      </c>
    </row>
    <row r="8" spans="1:11" ht="16.5" customHeight="1">
      <c r="A8" s="462"/>
      <c r="B8" s="477"/>
      <c r="C8" s="474"/>
      <c r="D8" s="468"/>
      <c r="E8" s="477"/>
      <c r="F8" s="471"/>
      <c r="G8" s="479"/>
      <c r="H8" s="471"/>
      <c r="I8" s="468"/>
      <c r="J8" s="390"/>
      <c r="K8" s="465"/>
    </row>
    <row r="9" spans="1:11" ht="16.5" customHeight="1">
      <c r="A9" s="462"/>
      <c r="B9" s="477"/>
      <c r="C9" s="474"/>
      <c r="D9" s="468"/>
      <c r="E9" s="477"/>
      <c r="F9" s="471"/>
      <c r="G9" s="479"/>
      <c r="H9" s="471"/>
      <c r="I9" s="468"/>
      <c r="J9" s="390"/>
      <c r="K9" s="465"/>
    </row>
    <row r="10" spans="1:11" ht="16.5" customHeight="1">
      <c r="A10" s="462"/>
      <c r="B10" s="477"/>
      <c r="C10" s="474"/>
      <c r="D10" s="468"/>
      <c r="E10" s="477"/>
      <c r="F10" s="471"/>
      <c r="G10" s="479"/>
      <c r="H10" s="471"/>
      <c r="I10" s="468"/>
      <c r="J10" s="390"/>
      <c r="K10" s="465"/>
    </row>
    <row r="11" spans="1:11" ht="16.5" customHeight="1">
      <c r="A11" s="462"/>
      <c r="B11" s="477"/>
      <c r="C11" s="474"/>
      <c r="D11" s="468"/>
      <c r="E11" s="477"/>
      <c r="F11" s="471"/>
      <c r="G11" s="479"/>
      <c r="H11" s="471"/>
      <c r="I11" s="468"/>
      <c r="J11" s="390"/>
      <c r="K11" s="465"/>
    </row>
    <row r="12" spans="1:11" ht="16.5" customHeight="1" thickBot="1">
      <c r="A12" s="463"/>
      <c r="B12" s="478"/>
      <c r="C12" s="475"/>
      <c r="D12" s="469"/>
      <c r="E12" s="478"/>
      <c r="F12" s="472"/>
      <c r="G12" s="480"/>
      <c r="H12" s="472"/>
      <c r="I12" s="469"/>
      <c r="J12" s="391"/>
      <c r="K12" s="466"/>
    </row>
    <row r="13" spans="1:11" s="4" customFormat="1" ht="16.5" customHeight="1" thickBot="1">
      <c r="A13" s="251" t="s">
        <v>264</v>
      </c>
      <c r="B13" s="211"/>
      <c r="C13" s="212">
        <v>65</v>
      </c>
      <c r="D13" s="201"/>
      <c r="E13" s="213">
        <v>16</v>
      </c>
      <c r="F13" s="213"/>
      <c r="G13" s="137">
        <f aca="true" t="shared" si="0" ref="G13:G23">E13*F13</f>
        <v>0</v>
      </c>
      <c r="H13" s="213">
        <v>10</v>
      </c>
      <c r="I13" s="214">
        <f aca="true" t="shared" si="1" ref="I13:I24">G13/C13</f>
        <v>0</v>
      </c>
      <c r="J13" s="29"/>
      <c r="K13" s="200" t="s">
        <v>231</v>
      </c>
    </row>
    <row r="14" spans="1:11" s="4" customFormat="1" ht="16.5" customHeight="1" thickBot="1">
      <c r="A14" s="252" t="s">
        <v>265</v>
      </c>
      <c r="B14" s="211"/>
      <c r="C14" s="212">
        <v>78</v>
      </c>
      <c r="D14" s="201"/>
      <c r="E14" s="213">
        <v>16</v>
      </c>
      <c r="F14" s="213"/>
      <c r="G14" s="137">
        <f t="shared" si="0"/>
        <v>0</v>
      </c>
      <c r="H14" s="213">
        <v>10</v>
      </c>
      <c r="I14" s="214">
        <f t="shared" si="1"/>
        <v>0</v>
      </c>
      <c r="J14" s="29"/>
      <c r="K14" s="200" t="s">
        <v>231</v>
      </c>
    </row>
    <row r="15" spans="1:11" s="4" customFormat="1" ht="16.5" customHeight="1" thickBot="1">
      <c r="A15" s="252" t="s">
        <v>266</v>
      </c>
      <c r="B15" s="211"/>
      <c r="C15" s="212">
        <v>77</v>
      </c>
      <c r="D15" s="201"/>
      <c r="E15" s="213">
        <v>16</v>
      </c>
      <c r="F15" s="213"/>
      <c r="G15" s="137">
        <f t="shared" si="0"/>
        <v>0</v>
      </c>
      <c r="H15" s="213">
        <v>10</v>
      </c>
      <c r="I15" s="214">
        <f t="shared" si="1"/>
        <v>0</v>
      </c>
      <c r="J15" s="29"/>
      <c r="K15" s="200" t="s">
        <v>231</v>
      </c>
    </row>
    <row r="16" spans="1:11" s="4" customFormat="1" ht="16.5" customHeight="1" thickBot="1">
      <c r="A16" s="252" t="s">
        <v>267</v>
      </c>
      <c r="B16" s="211"/>
      <c r="C16" s="212">
        <v>63</v>
      </c>
      <c r="D16" s="201"/>
      <c r="E16" s="213">
        <v>16</v>
      </c>
      <c r="F16" s="213"/>
      <c r="G16" s="137">
        <f t="shared" si="0"/>
        <v>0</v>
      </c>
      <c r="H16" s="213">
        <v>10</v>
      </c>
      <c r="I16" s="214">
        <f t="shared" si="1"/>
        <v>0</v>
      </c>
      <c r="J16" s="29"/>
      <c r="K16" s="200" t="s">
        <v>231</v>
      </c>
    </row>
    <row r="17" spans="1:11" s="4" customFormat="1" ht="16.5" customHeight="1">
      <c r="A17" s="253" t="s">
        <v>268</v>
      </c>
      <c r="B17" s="211"/>
      <c r="C17" s="212">
        <v>63</v>
      </c>
      <c r="D17" s="201"/>
      <c r="E17" s="213">
        <v>16</v>
      </c>
      <c r="F17" s="213"/>
      <c r="G17" s="137">
        <f t="shared" si="0"/>
        <v>0</v>
      </c>
      <c r="H17" s="213">
        <v>10</v>
      </c>
      <c r="I17" s="214">
        <f t="shared" si="1"/>
        <v>0</v>
      </c>
      <c r="J17" s="29"/>
      <c r="K17" s="200" t="s">
        <v>231</v>
      </c>
    </row>
    <row r="18" spans="1:11" s="4" customFormat="1" ht="16.5" customHeight="1">
      <c r="A18" s="253" t="s">
        <v>269</v>
      </c>
      <c r="B18" s="211"/>
      <c r="C18" s="212">
        <v>65</v>
      </c>
      <c r="D18" s="201"/>
      <c r="E18" s="213">
        <v>16</v>
      </c>
      <c r="F18" s="213"/>
      <c r="G18" s="137">
        <f t="shared" si="0"/>
        <v>0</v>
      </c>
      <c r="H18" s="213">
        <v>10</v>
      </c>
      <c r="I18" s="214">
        <f t="shared" si="1"/>
        <v>0</v>
      </c>
      <c r="J18" s="29"/>
      <c r="K18" s="200" t="s">
        <v>231</v>
      </c>
    </row>
    <row r="19" spans="1:11" s="4" customFormat="1" ht="16.5" customHeight="1">
      <c r="A19" s="253" t="s">
        <v>270</v>
      </c>
      <c r="B19" s="211"/>
      <c r="C19" s="212">
        <v>56</v>
      </c>
      <c r="D19" s="201"/>
      <c r="E19" s="213">
        <v>16</v>
      </c>
      <c r="F19" s="213"/>
      <c r="G19" s="137">
        <f t="shared" si="0"/>
        <v>0</v>
      </c>
      <c r="H19" s="213">
        <v>10</v>
      </c>
      <c r="I19" s="214">
        <f t="shared" si="1"/>
        <v>0</v>
      </c>
      <c r="J19" s="29"/>
      <c r="K19" s="200" t="s">
        <v>231</v>
      </c>
    </row>
    <row r="20" spans="1:11" s="4" customFormat="1" ht="16.5" customHeight="1">
      <c r="A20" s="253" t="s">
        <v>271</v>
      </c>
      <c r="B20" s="211"/>
      <c r="C20" s="212">
        <v>82</v>
      </c>
      <c r="D20" s="201"/>
      <c r="E20" s="213">
        <v>16</v>
      </c>
      <c r="F20" s="213"/>
      <c r="G20" s="137">
        <f t="shared" si="0"/>
        <v>0</v>
      </c>
      <c r="H20" s="213">
        <v>10</v>
      </c>
      <c r="I20" s="214">
        <f t="shared" si="1"/>
        <v>0</v>
      </c>
      <c r="J20" s="29"/>
      <c r="K20" s="200" t="s">
        <v>231</v>
      </c>
    </row>
    <row r="21" spans="1:11" s="4" customFormat="1" ht="16.5" customHeight="1">
      <c r="A21" s="253" t="s">
        <v>272</v>
      </c>
      <c r="B21" s="211"/>
      <c r="C21" s="212">
        <v>61</v>
      </c>
      <c r="D21" s="201"/>
      <c r="E21" s="213">
        <v>16</v>
      </c>
      <c r="F21" s="213"/>
      <c r="G21" s="137">
        <f t="shared" si="0"/>
        <v>0</v>
      </c>
      <c r="H21" s="213">
        <v>10</v>
      </c>
      <c r="I21" s="214">
        <f t="shared" si="1"/>
        <v>0</v>
      </c>
      <c r="J21" s="29"/>
      <c r="K21" s="200" t="s">
        <v>231</v>
      </c>
    </row>
    <row r="22" spans="1:11" s="4" customFormat="1" ht="16.5" customHeight="1">
      <c r="A22" s="253" t="s">
        <v>273</v>
      </c>
      <c r="B22" s="211"/>
      <c r="C22" s="212">
        <v>76</v>
      </c>
      <c r="D22" s="201"/>
      <c r="E22" s="213">
        <v>16</v>
      </c>
      <c r="F22" s="213"/>
      <c r="G22" s="137">
        <f t="shared" si="0"/>
        <v>0</v>
      </c>
      <c r="H22" s="213">
        <v>10</v>
      </c>
      <c r="I22" s="214">
        <f t="shared" si="1"/>
        <v>0</v>
      </c>
      <c r="J22" s="29"/>
      <c r="K22" s="200" t="s">
        <v>231</v>
      </c>
    </row>
    <row r="23" spans="1:11" s="4" customFormat="1" ht="16.5" customHeight="1" thickBot="1">
      <c r="A23" s="253" t="s">
        <v>274</v>
      </c>
      <c r="B23" s="211"/>
      <c r="C23" s="212">
        <v>76</v>
      </c>
      <c r="D23" s="201"/>
      <c r="E23" s="213">
        <v>24</v>
      </c>
      <c r="F23" s="213">
        <v>402</v>
      </c>
      <c r="G23" s="137">
        <f t="shared" si="0"/>
        <v>9648</v>
      </c>
      <c r="H23" s="213">
        <v>10</v>
      </c>
      <c r="I23" s="214">
        <f t="shared" si="1"/>
        <v>126.94736842105263</v>
      </c>
      <c r="J23" s="29"/>
      <c r="K23" s="200" t="s">
        <v>231</v>
      </c>
    </row>
    <row r="24" spans="1:11" s="32" customFormat="1" ht="26.25" customHeight="1" thickBot="1">
      <c r="A24" s="215" t="s">
        <v>12</v>
      </c>
      <c r="B24" s="216"/>
      <c r="C24" s="217">
        <f>SUM(C14:C22)</f>
        <v>621</v>
      </c>
      <c r="D24" s="218"/>
      <c r="E24" s="219"/>
      <c r="F24" s="219">
        <f>SUM(F14:F22)</f>
        <v>0</v>
      </c>
      <c r="G24" s="137">
        <f>SUM(G13:G23)</f>
        <v>9648</v>
      </c>
      <c r="H24" s="219">
        <v>108</v>
      </c>
      <c r="I24" s="214">
        <f t="shared" si="1"/>
        <v>15.53623188405797</v>
      </c>
      <c r="J24" s="52"/>
      <c r="K24" s="203"/>
    </row>
    <row r="25" spans="1:11" ht="18" customHeight="1">
      <c r="A25" s="6"/>
      <c r="B25" s="6"/>
      <c r="C25" s="7"/>
      <c r="D25" s="8"/>
      <c r="E25" s="8"/>
      <c r="F25" s="8"/>
      <c r="G25" s="8"/>
      <c r="H25" s="8"/>
      <c r="I25" s="8"/>
      <c r="J25" s="204"/>
      <c r="K25" s="184"/>
    </row>
    <row r="26" spans="1:11" s="4" customFormat="1" ht="23.25" customHeight="1">
      <c r="A26" s="312" t="s">
        <v>1</v>
      </c>
      <c r="B26" s="312"/>
      <c r="C26" s="313"/>
      <c r="D26" s="254"/>
      <c r="E26" s="254"/>
      <c r="F26" s="254" t="s">
        <v>2</v>
      </c>
      <c r="G26" s="254"/>
      <c r="H26" s="254"/>
      <c r="I26" s="205"/>
      <c r="J26" s="206"/>
      <c r="K26" s="184"/>
    </row>
    <row r="27" spans="1:11" s="4" customFormat="1" ht="34.5" customHeight="1">
      <c r="A27" s="314" t="s">
        <v>55</v>
      </c>
      <c r="B27" s="315"/>
      <c r="C27" s="315"/>
      <c r="D27" s="315"/>
      <c r="E27" s="255"/>
      <c r="F27" s="255" t="s">
        <v>34</v>
      </c>
      <c r="G27" s="255"/>
      <c r="H27" s="255"/>
      <c r="I27" s="207"/>
      <c r="J27" s="208"/>
      <c r="K27" s="184"/>
    </row>
    <row r="28" spans="1:11" s="4" customFormat="1" ht="15" customHeight="1">
      <c r="A28" s="2"/>
      <c r="B28" s="7"/>
      <c r="C28" s="209"/>
      <c r="D28" s="209"/>
      <c r="E28" s="210"/>
      <c r="F28" s="210"/>
      <c r="G28" s="210"/>
      <c r="H28" s="210"/>
      <c r="I28" s="210"/>
      <c r="J28" s="3"/>
      <c r="K28" s="1"/>
    </row>
    <row r="29" ht="18" customHeight="1"/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ht="18" customHeight="1"/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2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1" s="184" customFormat="1" ht="22.5" customHeight="1">
      <c r="A41" s="2"/>
      <c r="B41" s="1"/>
      <c r="C41" s="1"/>
      <c r="D41" s="1"/>
      <c r="E41" s="1"/>
      <c r="F41" s="1"/>
      <c r="G41" s="1"/>
      <c r="H41" s="1"/>
      <c r="I41" s="1"/>
      <c r="J41" s="3"/>
      <c r="K41" s="1"/>
    </row>
    <row r="42" ht="22.5" customHeight="1"/>
  </sheetData>
  <sheetProtection/>
  <mergeCells count="17">
    <mergeCell ref="B5:J5"/>
    <mergeCell ref="F7:F12"/>
    <mergeCell ref="A7:A12"/>
    <mergeCell ref="A1:L1"/>
    <mergeCell ref="A2:L2"/>
    <mergeCell ref="A3:L3"/>
    <mergeCell ref="A4:L4"/>
    <mergeCell ref="B6:J6"/>
    <mergeCell ref="B7:B12"/>
    <mergeCell ref="D7:D12"/>
    <mergeCell ref="C7:C12"/>
    <mergeCell ref="K7:K12"/>
    <mergeCell ref="I7:I12"/>
    <mergeCell ref="J7:J12"/>
    <mergeCell ref="E7:E12"/>
    <mergeCell ref="G7:G12"/>
    <mergeCell ref="H7:H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BreakPreview" zoomScaleNormal="104" zoomScaleSheetLayoutView="100" zoomScalePageLayoutView="0" workbookViewId="0" topLeftCell="A1">
      <selection activeCell="G13" sqref="G13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1" ht="34.5" customHeight="1">
      <c r="A5" s="33" t="s">
        <v>397</v>
      </c>
      <c r="B5" s="460"/>
      <c r="C5" s="460"/>
      <c r="D5" s="460"/>
      <c r="E5" s="460"/>
      <c r="F5" s="460"/>
      <c r="G5" s="460"/>
      <c r="H5" s="460"/>
      <c r="I5" s="460"/>
      <c r="J5" s="460"/>
      <c r="K5" s="64" t="s">
        <v>39</v>
      </c>
    </row>
    <row r="6" spans="1:11" ht="39.75" customHeight="1" thickBot="1">
      <c r="A6" s="27"/>
      <c r="B6" s="427" t="s">
        <v>35</v>
      </c>
      <c r="C6" s="427"/>
      <c r="D6" s="427"/>
      <c r="E6" s="427"/>
      <c r="F6" s="427"/>
      <c r="G6" s="427"/>
      <c r="H6" s="427"/>
      <c r="I6" s="427"/>
      <c r="J6" s="427"/>
      <c r="K6" s="26"/>
    </row>
    <row r="7" spans="1:11" ht="16.5" customHeight="1">
      <c r="A7" s="461" t="s">
        <v>5</v>
      </c>
      <c r="B7" s="476" t="s">
        <v>7</v>
      </c>
      <c r="C7" s="473" t="s">
        <v>8</v>
      </c>
      <c r="D7" s="467" t="s">
        <v>30</v>
      </c>
      <c r="E7" s="476" t="s">
        <v>9</v>
      </c>
      <c r="F7" s="470" t="s">
        <v>28</v>
      </c>
      <c r="G7" s="470" t="s">
        <v>11</v>
      </c>
      <c r="H7" s="470" t="s">
        <v>13</v>
      </c>
      <c r="I7" s="467" t="s">
        <v>10</v>
      </c>
      <c r="J7" s="389" t="s">
        <v>4</v>
      </c>
      <c r="K7" s="464" t="s">
        <v>6</v>
      </c>
    </row>
    <row r="8" spans="1:11" ht="16.5" customHeight="1">
      <c r="A8" s="462"/>
      <c r="B8" s="477"/>
      <c r="C8" s="474"/>
      <c r="D8" s="468"/>
      <c r="E8" s="477"/>
      <c r="F8" s="471"/>
      <c r="G8" s="479"/>
      <c r="H8" s="471"/>
      <c r="I8" s="468"/>
      <c r="J8" s="390"/>
      <c r="K8" s="465"/>
    </row>
    <row r="9" spans="1:11" ht="16.5" customHeight="1">
      <c r="A9" s="462"/>
      <c r="B9" s="477"/>
      <c r="C9" s="474"/>
      <c r="D9" s="468"/>
      <c r="E9" s="477"/>
      <c r="F9" s="471"/>
      <c r="G9" s="479"/>
      <c r="H9" s="471"/>
      <c r="I9" s="468"/>
      <c r="J9" s="390"/>
      <c r="K9" s="465"/>
    </row>
    <row r="10" spans="1:11" ht="16.5" customHeight="1">
      <c r="A10" s="462"/>
      <c r="B10" s="477"/>
      <c r="C10" s="474"/>
      <c r="D10" s="468"/>
      <c r="E10" s="477"/>
      <c r="F10" s="471"/>
      <c r="G10" s="479"/>
      <c r="H10" s="471"/>
      <c r="I10" s="468"/>
      <c r="J10" s="390"/>
      <c r="K10" s="465"/>
    </row>
    <row r="11" spans="1:11" ht="16.5" customHeight="1">
      <c r="A11" s="462"/>
      <c r="B11" s="477"/>
      <c r="C11" s="474"/>
      <c r="D11" s="468"/>
      <c r="E11" s="477"/>
      <c r="F11" s="471"/>
      <c r="G11" s="479"/>
      <c r="H11" s="471"/>
      <c r="I11" s="468"/>
      <c r="J11" s="390"/>
      <c r="K11" s="465"/>
    </row>
    <row r="12" spans="1:11" ht="16.5" customHeight="1" thickBot="1">
      <c r="A12" s="463"/>
      <c r="B12" s="478"/>
      <c r="C12" s="475"/>
      <c r="D12" s="469"/>
      <c r="E12" s="478"/>
      <c r="F12" s="472"/>
      <c r="G12" s="480"/>
      <c r="H12" s="472"/>
      <c r="I12" s="469"/>
      <c r="J12" s="391"/>
      <c r="K12" s="466"/>
    </row>
    <row r="13" spans="1:11" s="4" customFormat="1" ht="16.5" customHeight="1">
      <c r="A13" s="253"/>
      <c r="B13" s="22"/>
      <c r="C13" s="23"/>
      <c r="D13" s="24"/>
      <c r="E13" s="28">
        <v>16</v>
      </c>
      <c r="F13" s="28"/>
      <c r="G13" s="28">
        <f aca="true" t="shared" si="0" ref="G13:G18">SUM(E13*F13)</f>
        <v>0</v>
      </c>
      <c r="H13" s="28">
        <v>10</v>
      </c>
      <c r="I13" s="31" t="e">
        <f aca="true" t="shared" si="1" ref="I13:I18">G13/C13</f>
        <v>#DIV/0!</v>
      </c>
      <c r="J13" s="29">
        <v>1</v>
      </c>
      <c r="K13" s="41"/>
    </row>
    <row r="14" spans="1:11" s="4" customFormat="1" ht="16.5" customHeight="1">
      <c r="A14" s="253"/>
      <c r="B14" s="22"/>
      <c r="C14" s="23"/>
      <c r="D14" s="24"/>
      <c r="E14" s="28">
        <v>16</v>
      </c>
      <c r="F14" s="28"/>
      <c r="G14" s="28">
        <f t="shared" si="0"/>
        <v>0</v>
      </c>
      <c r="H14" s="28">
        <v>10</v>
      </c>
      <c r="I14" s="31" t="e">
        <f t="shared" si="1"/>
        <v>#DIV/0!</v>
      </c>
      <c r="J14" s="29"/>
      <c r="K14" s="41"/>
    </row>
    <row r="15" spans="1:11" s="4" customFormat="1" ht="16.5" customHeight="1">
      <c r="A15" s="253"/>
      <c r="B15" s="22"/>
      <c r="C15" s="23"/>
      <c r="D15" s="24"/>
      <c r="E15" s="28">
        <v>16</v>
      </c>
      <c r="F15" s="28"/>
      <c r="G15" s="28">
        <f t="shared" si="0"/>
        <v>0</v>
      </c>
      <c r="H15" s="28">
        <v>10</v>
      </c>
      <c r="I15" s="31" t="e">
        <f t="shared" si="1"/>
        <v>#DIV/0!</v>
      </c>
      <c r="J15" s="29"/>
      <c r="K15" s="200"/>
    </row>
    <row r="16" spans="1:11" s="4" customFormat="1" ht="16.5" customHeight="1">
      <c r="A16" s="253"/>
      <c r="B16" s="22"/>
      <c r="C16" s="23"/>
      <c r="D16" s="24"/>
      <c r="E16" s="28">
        <v>16</v>
      </c>
      <c r="F16" s="28"/>
      <c r="G16" s="28">
        <f t="shared" si="0"/>
        <v>0</v>
      </c>
      <c r="H16" s="28">
        <v>10</v>
      </c>
      <c r="I16" s="31" t="e">
        <f t="shared" si="1"/>
        <v>#DIV/0!</v>
      </c>
      <c r="J16" s="29"/>
      <c r="K16" s="41"/>
    </row>
    <row r="17" spans="1:11" s="4" customFormat="1" ht="16.5" customHeight="1">
      <c r="A17" s="253"/>
      <c r="B17" s="22"/>
      <c r="C17" s="23"/>
      <c r="D17" s="24"/>
      <c r="E17" s="28">
        <v>16</v>
      </c>
      <c r="F17" s="28"/>
      <c r="G17" s="28">
        <f t="shared" si="0"/>
        <v>0</v>
      </c>
      <c r="H17" s="28">
        <v>10</v>
      </c>
      <c r="I17" s="31" t="e">
        <f t="shared" si="1"/>
        <v>#DIV/0!</v>
      </c>
      <c r="J17" s="29"/>
      <c r="K17" s="41"/>
    </row>
    <row r="18" spans="1:11" s="4" customFormat="1" ht="16.5" customHeight="1" thickBot="1">
      <c r="A18" s="253"/>
      <c r="B18" s="22"/>
      <c r="C18" s="23"/>
      <c r="D18" s="24"/>
      <c r="E18" s="28">
        <v>16</v>
      </c>
      <c r="F18" s="28"/>
      <c r="G18" s="28">
        <f t="shared" si="0"/>
        <v>0</v>
      </c>
      <c r="H18" s="28">
        <v>10</v>
      </c>
      <c r="I18" s="31" t="e">
        <f t="shared" si="1"/>
        <v>#DIV/0!</v>
      </c>
      <c r="J18" s="29"/>
      <c r="K18" s="41"/>
    </row>
    <row r="19" spans="1:11" s="32" customFormat="1" ht="26.25" customHeight="1" thickBot="1">
      <c r="A19" s="49" t="s">
        <v>12</v>
      </c>
      <c r="B19" s="45"/>
      <c r="C19" s="46">
        <f>SUM(C14:C18)</f>
        <v>0</v>
      </c>
      <c r="D19" s="47"/>
      <c r="E19" s="50">
        <v>16</v>
      </c>
      <c r="F19" s="50">
        <f>SUM(F14:F18)</f>
        <v>0</v>
      </c>
      <c r="G19" s="50">
        <f>SUM(G14:G18)</f>
        <v>0</v>
      </c>
      <c r="H19" s="50">
        <v>108</v>
      </c>
      <c r="I19" s="51" t="e">
        <f>SUM(G19/C19)</f>
        <v>#DIV/0!</v>
      </c>
      <c r="J19" s="52"/>
      <c r="K19" s="57"/>
    </row>
    <row r="20" spans="1:11" ht="18" customHeight="1">
      <c r="A20" s="6"/>
      <c r="B20" s="6"/>
      <c r="C20" s="7"/>
      <c r="D20" s="8"/>
      <c r="E20" s="8"/>
      <c r="F20" s="8"/>
      <c r="G20" s="8"/>
      <c r="H20" s="8"/>
      <c r="I20" s="8"/>
      <c r="J20" s="16"/>
      <c r="K20" s="5"/>
    </row>
    <row r="21" spans="1:11" s="4" customFormat="1" ht="23.25" customHeight="1">
      <c r="A21" s="312" t="s">
        <v>1</v>
      </c>
      <c r="B21" s="312"/>
      <c r="C21" s="313"/>
      <c r="D21" s="254"/>
      <c r="E21" s="254"/>
      <c r="F21" s="254" t="s">
        <v>2</v>
      </c>
      <c r="G21" s="254"/>
      <c r="H21" s="254"/>
      <c r="I21" s="14"/>
      <c r="J21" s="20"/>
      <c r="K21" s="5"/>
    </row>
    <row r="22" spans="1:11" s="4" customFormat="1" ht="34.5" customHeight="1">
      <c r="A22" s="314" t="s">
        <v>55</v>
      </c>
      <c r="B22" s="315"/>
      <c r="C22" s="315"/>
      <c r="D22" s="315"/>
      <c r="E22" s="255"/>
      <c r="F22" s="255" t="s">
        <v>34</v>
      </c>
      <c r="G22" s="255"/>
      <c r="H22" s="255"/>
      <c r="I22" s="19"/>
      <c r="J22" s="21"/>
      <c r="K22" s="5"/>
    </row>
    <row r="23" spans="1:11" s="4" customFormat="1" ht="15" customHeight="1">
      <c r="A23" s="2"/>
      <c r="B23" s="11"/>
      <c r="C23" s="12"/>
      <c r="D23" s="12"/>
      <c r="E23" s="13"/>
      <c r="F23" s="13"/>
      <c r="G23" s="13"/>
      <c r="H23" s="13"/>
      <c r="I23" s="13"/>
      <c r="J23" s="3"/>
      <c r="K23" s="1"/>
    </row>
    <row r="24" ht="18" customHeight="1"/>
    <row r="25" spans="1:11" s="4" customFormat="1" ht="15" customHeight="1">
      <c r="A25" s="2"/>
      <c r="B25" s="1"/>
      <c r="C25" s="1"/>
      <c r="D25" s="1"/>
      <c r="E25" s="1"/>
      <c r="F25" s="1"/>
      <c r="G25" s="1"/>
      <c r="H25" s="1"/>
      <c r="I25" s="1"/>
      <c r="J25" s="3"/>
      <c r="K25" s="1"/>
    </row>
    <row r="26" ht="18" customHeight="1"/>
    <row r="27" spans="1:11" s="4" customFormat="1" ht="15" customHeight="1">
      <c r="A27" s="2"/>
      <c r="B27" s="1"/>
      <c r="C27" s="1"/>
      <c r="D27" s="1"/>
      <c r="E27" s="1"/>
      <c r="F27" s="1"/>
      <c r="G27" s="1"/>
      <c r="H27" s="1"/>
      <c r="I27" s="1"/>
      <c r="J27" s="3"/>
      <c r="K27" s="1"/>
    </row>
    <row r="28" spans="1:11" s="4" customFormat="1" ht="15" customHeight="1">
      <c r="A28" s="2"/>
      <c r="B28" s="1"/>
      <c r="C28" s="1"/>
      <c r="D28" s="1"/>
      <c r="E28" s="1"/>
      <c r="F28" s="1"/>
      <c r="G28" s="1"/>
      <c r="H28" s="1"/>
      <c r="I28" s="1"/>
      <c r="J28" s="3"/>
      <c r="K28" s="1"/>
    </row>
    <row r="29" spans="1:11" s="4" customFormat="1" ht="12" customHeight="1">
      <c r="A29" s="2"/>
      <c r="B29" s="1"/>
      <c r="C29" s="1"/>
      <c r="D29" s="1"/>
      <c r="E29" s="1"/>
      <c r="F29" s="1"/>
      <c r="G29" s="1"/>
      <c r="H29" s="1"/>
      <c r="I29" s="1"/>
      <c r="J29" s="3"/>
      <c r="K29" s="1"/>
    </row>
    <row r="30" ht="25.5" customHeight="1"/>
    <row r="31" ht="25.5" customHeight="1"/>
    <row r="32" ht="25.5" customHeight="1"/>
    <row r="33" ht="25.5" customHeight="1"/>
    <row r="34" ht="25.5" customHeight="1"/>
    <row r="35" ht="22.5" customHeight="1"/>
    <row r="36" spans="1:11" s="5" customFormat="1" ht="22.5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ht="22.5" customHeight="1"/>
  </sheetData>
  <sheetProtection/>
  <mergeCells count="17">
    <mergeCell ref="B5:J5"/>
    <mergeCell ref="F7:F12"/>
    <mergeCell ref="A7:A12"/>
    <mergeCell ref="A1:L1"/>
    <mergeCell ref="A2:L2"/>
    <mergeCell ref="A3:L3"/>
    <mergeCell ref="A4:L4"/>
    <mergeCell ref="B6:J6"/>
    <mergeCell ref="B7:B12"/>
    <mergeCell ref="D7:D12"/>
    <mergeCell ref="C7:C12"/>
    <mergeCell ref="K7:K12"/>
    <mergeCell ref="I7:I12"/>
    <mergeCell ref="J7:J12"/>
    <mergeCell ref="E7:E12"/>
    <mergeCell ref="G7:G12"/>
    <mergeCell ref="H7:H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Normal="104" zoomScaleSheetLayoutView="100" zoomScalePageLayoutView="0" workbookViewId="0" topLeftCell="A1">
      <selection activeCell="A4" sqref="A4:L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1" ht="34.5" customHeight="1">
      <c r="A5" s="33" t="s">
        <v>397</v>
      </c>
      <c r="B5" s="460"/>
      <c r="C5" s="460"/>
      <c r="D5" s="460"/>
      <c r="E5" s="460"/>
      <c r="F5" s="460"/>
      <c r="G5" s="460"/>
      <c r="H5" s="460"/>
      <c r="I5" s="460"/>
      <c r="J5" s="460"/>
      <c r="K5" s="64" t="s">
        <v>39</v>
      </c>
    </row>
    <row r="6" spans="1:11" ht="39.75" customHeight="1" thickBot="1">
      <c r="A6" s="27"/>
      <c r="B6" s="427" t="s">
        <v>71</v>
      </c>
      <c r="C6" s="427"/>
      <c r="D6" s="427"/>
      <c r="E6" s="427"/>
      <c r="F6" s="427"/>
      <c r="G6" s="427"/>
      <c r="H6" s="427"/>
      <c r="I6" s="427"/>
      <c r="J6" s="427"/>
      <c r="K6" s="26"/>
    </row>
    <row r="7" spans="1:11" ht="16.5" customHeight="1">
      <c r="A7" s="461" t="s">
        <v>5</v>
      </c>
      <c r="B7" s="476" t="s">
        <v>7</v>
      </c>
      <c r="C7" s="473" t="s">
        <v>8</v>
      </c>
      <c r="D7" s="467" t="s">
        <v>30</v>
      </c>
      <c r="E7" s="476" t="s">
        <v>9</v>
      </c>
      <c r="F7" s="470" t="s">
        <v>28</v>
      </c>
      <c r="G7" s="470" t="s">
        <v>11</v>
      </c>
      <c r="H7" s="470" t="s">
        <v>13</v>
      </c>
      <c r="I7" s="467" t="s">
        <v>10</v>
      </c>
      <c r="J7" s="389" t="s">
        <v>4</v>
      </c>
      <c r="K7" s="464" t="s">
        <v>6</v>
      </c>
    </row>
    <row r="8" spans="1:11" ht="16.5" customHeight="1">
      <c r="A8" s="462"/>
      <c r="B8" s="477"/>
      <c r="C8" s="474"/>
      <c r="D8" s="468"/>
      <c r="E8" s="477"/>
      <c r="F8" s="471"/>
      <c r="G8" s="479"/>
      <c r="H8" s="471"/>
      <c r="I8" s="468"/>
      <c r="J8" s="390"/>
      <c r="K8" s="465"/>
    </row>
    <row r="9" spans="1:11" ht="16.5" customHeight="1">
      <c r="A9" s="462"/>
      <c r="B9" s="477"/>
      <c r="C9" s="474"/>
      <c r="D9" s="468"/>
      <c r="E9" s="477"/>
      <c r="F9" s="471"/>
      <c r="G9" s="479"/>
      <c r="H9" s="471"/>
      <c r="I9" s="468"/>
      <c r="J9" s="390"/>
      <c r="K9" s="465"/>
    </row>
    <row r="10" spans="1:11" ht="16.5" customHeight="1">
      <c r="A10" s="462"/>
      <c r="B10" s="477"/>
      <c r="C10" s="474"/>
      <c r="D10" s="468"/>
      <c r="E10" s="477"/>
      <c r="F10" s="471"/>
      <c r="G10" s="479"/>
      <c r="H10" s="471"/>
      <c r="I10" s="468"/>
      <c r="J10" s="390"/>
      <c r="K10" s="465"/>
    </row>
    <row r="11" spans="1:11" ht="16.5" customHeight="1">
      <c r="A11" s="462"/>
      <c r="B11" s="477"/>
      <c r="C11" s="474"/>
      <c r="D11" s="468"/>
      <c r="E11" s="477"/>
      <c r="F11" s="471"/>
      <c r="G11" s="479"/>
      <c r="H11" s="471"/>
      <c r="I11" s="468"/>
      <c r="J11" s="390"/>
      <c r="K11" s="465"/>
    </row>
    <row r="12" spans="1:11" ht="16.5" customHeight="1" thickBot="1">
      <c r="A12" s="463"/>
      <c r="B12" s="478"/>
      <c r="C12" s="475"/>
      <c r="D12" s="469"/>
      <c r="E12" s="478"/>
      <c r="F12" s="472"/>
      <c r="G12" s="480"/>
      <c r="H12" s="472"/>
      <c r="I12" s="469"/>
      <c r="J12" s="391"/>
      <c r="K12" s="466"/>
    </row>
    <row r="13" spans="1:11" s="81" customFormat="1" ht="16.5" customHeight="1" thickBot="1">
      <c r="A13" s="278" t="s">
        <v>364</v>
      </c>
      <c r="B13" s="110"/>
      <c r="C13" s="280">
        <v>67</v>
      </c>
      <c r="D13" s="24"/>
      <c r="E13" s="38">
        <v>16</v>
      </c>
      <c r="F13" s="280"/>
      <c r="G13" s="110">
        <f>E13*F13</f>
        <v>0</v>
      </c>
      <c r="H13" s="110"/>
      <c r="I13" s="39">
        <f aca="true" t="shared" si="0" ref="I13:I22">E13*F13/C13</f>
        <v>0</v>
      </c>
      <c r="J13" s="40"/>
      <c r="K13" s="99" t="s">
        <v>66</v>
      </c>
    </row>
    <row r="14" spans="1:11" s="81" customFormat="1" ht="16.5" customHeight="1" thickBot="1">
      <c r="A14" s="279" t="s">
        <v>365</v>
      </c>
      <c r="B14" s="110"/>
      <c r="C14" s="281">
        <v>85</v>
      </c>
      <c r="D14" s="24"/>
      <c r="E14" s="38">
        <v>16</v>
      </c>
      <c r="F14" s="281"/>
      <c r="G14" s="110">
        <f aca="true" t="shared" si="1" ref="G14:G23">E14*F14</f>
        <v>0</v>
      </c>
      <c r="H14" s="110"/>
      <c r="I14" s="39">
        <f t="shared" si="0"/>
        <v>0</v>
      </c>
      <c r="J14" s="40"/>
      <c r="K14" s="99" t="s">
        <v>66</v>
      </c>
    </row>
    <row r="15" spans="1:11" s="81" customFormat="1" ht="16.5" customHeight="1" thickBot="1">
      <c r="A15" s="279" t="s">
        <v>366</v>
      </c>
      <c r="B15" s="110"/>
      <c r="C15" s="281">
        <v>65</v>
      </c>
      <c r="D15" s="24"/>
      <c r="E15" s="38">
        <v>16</v>
      </c>
      <c r="F15" s="281"/>
      <c r="G15" s="110">
        <f t="shared" si="1"/>
        <v>0</v>
      </c>
      <c r="H15" s="110"/>
      <c r="I15" s="39">
        <f t="shared" si="0"/>
        <v>0</v>
      </c>
      <c r="J15" s="40"/>
      <c r="K15" s="99" t="s">
        <v>66</v>
      </c>
    </row>
    <row r="16" spans="1:11" s="81" customFormat="1" ht="16.5" customHeight="1" thickBot="1">
      <c r="A16" s="279" t="s">
        <v>367</v>
      </c>
      <c r="B16" s="110"/>
      <c r="C16" s="281">
        <v>77</v>
      </c>
      <c r="D16" s="24"/>
      <c r="E16" s="38">
        <v>16</v>
      </c>
      <c r="F16" s="281"/>
      <c r="G16" s="110">
        <f t="shared" si="1"/>
        <v>0</v>
      </c>
      <c r="H16" s="110"/>
      <c r="I16" s="39">
        <f t="shared" si="0"/>
        <v>0</v>
      </c>
      <c r="J16" s="40"/>
      <c r="K16" s="99" t="s">
        <v>66</v>
      </c>
    </row>
    <row r="17" spans="1:11" s="81" customFormat="1" ht="16.5" customHeight="1" thickBot="1">
      <c r="A17" s="279" t="s">
        <v>368</v>
      </c>
      <c r="B17" s="110"/>
      <c r="C17" s="281">
        <v>65</v>
      </c>
      <c r="D17" s="24"/>
      <c r="E17" s="38">
        <v>16</v>
      </c>
      <c r="F17" s="281"/>
      <c r="G17" s="110">
        <f t="shared" si="1"/>
        <v>0</v>
      </c>
      <c r="H17" s="110"/>
      <c r="I17" s="39">
        <f t="shared" si="0"/>
        <v>0</v>
      </c>
      <c r="J17" s="40"/>
      <c r="K17" s="99" t="s">
        <v>66</v>
      </c>
    </row>
    <row r="18" spans="1:11" s="81" customFormat="1" ht="16.5" customHeight="1" thickBot="1">
      <c r="A18" s="279" t="s">
        <v>369</v>
      </c>
      <c r="B18" s="110"/>
      <c r="C18" s="281">
        <v>72</v>
      </c>
      <c r="D18" s="24"/>
      <c r="E18" s="38">
        <v>16</v>
      </c>
      <c r="F18" s="281"/>
      <c r="G18" s="110">
        <f t="shared" si="1"/>
        <v>0</v>
      </c>
      <c r="H18" s="110"/>
      <c r="I18" s="39">
        <f t="shared" si="0"/>
        <v>0</v>
      </c>
      <c r="J18" s="40"/>
      <c r="K18" s="99" t="s">
        <v>66</v>
      </c>
    </row>
    <row r="19" spans="1:11" s="103" customFormat="1" ht="16.5" customHeight="1" thickBot="1">
      <c r="A19" s="279" t="s">
        <v>370</v>
      </c>
      <c r="B19" s="110"/>
      <c r="C19" s="281">
        <v>68</v>
      </c>
      <c r="D19" s="24"/>
      <c r="E19" s="38">
        <v>16</v>
      </c>
      <c r="F19" s="281"/>
      <c r="G19" s="110">
        <f t="shared" si="1"/>
        <v>0</v>
      </c>
      <c r="H19" s="110"/>
      <c r="I19" s="39">
        <f t="shared" si="0"/>
        <v>0</v>
      </c>
      <c r="J19" s="40"/>
      <c r="K19" s="99" t="s">
        <v>66</v>
      </c>
    </row>
    <row r="20" spans="1:11" s="81" customFormat="1" ht="16.5" customHeight="1" thickBot="1">
      <c r="A20" s="279" t="s">
        <v>371</v>
      </c>
      <c r="B20" s="110"/>
      <c r="C20" s="281">
        <v>78</v>
      </c>
      <c r="D20" s="24"/>
      <c r="E20" s="38">
        <v>16</v>
      </c>
      <c r="F20" s="281"/>
      <c r="G20" s="110">
        <f t="shared" si="1"/>
        <v>0</v>
      </c>
      <c r="H20" s="110"/>
      <c r="I20" s="39">
        <f t="shared" si="0"/>
        <v>0</v>
      </c>
      <c r="J20" s="40"/>
      <c r="K20" s="99" t="s">
        <v>66</v>
      </c>
    </row>
    <row r="21" spans="1:11" s="81" customFormat="1" ht="16.5" customHeight="1" thickBot="1">
      <c r="A21" s="279" t="s">
        <v>372</v>
      </c>
      <c r="B21" s="110"/>
      <c r="C21" s="281">
        <v>89</v>
      </c>
      <c r="D21" s="24"/>
      <c r="E21" s="38">
        <v>16</v>
      </c>
      <c r="F21" s="281"/>
      <c r="G21" s="110">
        <f t="shared" si="1"/>
        <v>0</v>
      </c>
      <c r="H21" s="110"/>
      <c r="I21" s="39">
        <f t="shared" si="0"/>
        <v>0</v>
      </c>
      <c r="J21" s="40"/>
      <c r="K21" s="99" t="s">
        <v>66</v>
      </c>
    </row>
    <row r="22" spans="1:11" s="81" customFormat="1" ht="16.5" customHeight="1" thickBot="1">
      <c r="A22" s="279" t="s">
        <v>373</v>
      </c>
      <c r="B22" s="110"/>
      <c r="C22" s="281">
        <v>78</v>
      </c>
      <c r="D22" s="24"/>
      <c r="E22" s="38">
        <v>16</v>
      </c>
      <c r="F22" s="281"/>
      <c r="G22" s="110">
        <f t="shared" si="1"/>
        <v>0</v>
      </c>
      <c r="H22" s="110"/>
      <c r="I22" s="39">
        <f t="shared" si="0"/>
        <v>0</v>
      </c>
      <c r="J22" s="40"/>
      <c r="K22" s="99" t="s">
        <v>66</v>
      </c>
    </row>
    <row r="23" spans="1:11" s="81" customFormat="1" ht="16.5" customHeight="1" thickBot="1">
      <c r="A23" s="279" t="s">
        <v>374</v>
      </c>
      <c r="B23" s="110"/>
      <c r="C23" s="281">
        <v>78</v>
      </c>
      <c r="D23" s="24"/>
      <c r="E23" s="38">
        <v>16</v>
      </c>
      <c r="F23" s="281"/>
      <c r="G23" s="110">
        <f t="shared" si="1"/>
        <v>0</v>
      </c>
      <c r="H23" s="110"/>
      <c r="I23" s="39">
        <f>E23*F23/C23</f>
        <v>0</v>
      </c>
      <c r="J23" s="40"/>
      <c r="K23" s="99" t="s">
        <v>66</v>
      </c>
    </row>
    <row r="24" spans="1:11" s="32" customFormat="1" ht="26.25" customHeight="1" thickBot="1">
      <c r="A24" s="96" t="s">
        <v>12</v>
      </c>
      <c r="B24" s="75"/>
      <c r="C24" s="76">
        <f>SUM(C13:C23)</f>
        <v>822</v>
      </c>
      <c r="D24" s="77"/>
      <c r="E24" s="111">
        <v>16</v>
      </c>
      <c r="F24" s="78">
        <f>SUM(F13:F23)</f>
        <v>0</v>
      </c>
      <c r="G24" s="78">
        <f>SUM(G13:G23)</f>
        <v>0</v>
      </c>
      <c r="H24" s="112">
        <f>SUM(H13:H21)</f>
        <v>0</v>
      </c>
      <c r="I24" s="80">
        <f>G24/C24</f>
        <v>0</v>
      </c>
      <c r="J24" s="79"/>
      <c r="K24" s="97"/>
    </row>
    <row r="25" spans="1:11" ht="18" customHeight="1">
      <c r="A25" s="6"/>
      <c r="B25" s="6"/>
      <c r="C25" s="7"/>
      <c r="D25" s="8"/>
      <c r="E25" s="8"/>
      <c r="F25" s="8"/>
      <c r="G25" s="8"/>
      <c r="H25" s="8"/>
      <c r="I25" s="8"/>
      <c r="J25" s="16"/>
      <c r="K25" s="5"/>
    </row>
    <row r="26" spans="1:11" s="4" customFormat="1" ht="23.25" customHeight="1">
      <c r="A26" s="312" t="s">
        <v>1</v>
      </c>
      <c r="B26" s="312"/>
      <c r="C26" s="313"/>
      <c r="D26" s="254"/>
      <c r="E26" s="254"/>
      <c r="F26" s="254" t="s">
        <v>2</v>
      </c>
      <c r="G26" s="254"/>
      <c r="H26" s="254"/>
      <c r="I26" s="14"/>
      <c r="J26" s="20"/>
      <c r="K26" s="5"/>
    </row>
    <row r="27" spans="1:11" s="4" customFormat="1" ht="34.5" customHeight="1">
      <c r="A27" s="314" t="s">
        <v>55</v>
      </c>
      <c r="B27" s="315"/>
      <c r="C27" s="315"/>
      <c r="D27" s="315"/>
      <c r="E27" s="255"/>
      <c r="F27" s="255" t="s">
        <v>34</v>
      </c>
      <c r="G27" s="255"/>
      <c r="H27" s="255"/>
      <c r="I27" s="19"/>
      <c r="J27" s="21"/>
      <c r="K27" s="5"/>
    </row>
    <row r="28" spans="1:11" s="4" customFormat="1" ht="15" customHeight="1">
      <c r="A28" s="2"/>
      <c r="B28" s="11"/>
      <c r="C28" s="12"/>
      <c r="D28" s="12"/>
      <c r="E28" s="13"/>
      <c r="F28" s="13"/>
      <c r="G28" s="13"/>
      <c r="H28" s="13"/>
      <c r="I28" s="13"/>
      <c r="J28" s="3"/>
      <c r="K28" s="1"/>
    </row>
    <row r="29" ht="18" customHeight="1"/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ht="18" customHeight="1"/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2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1" s="5" customFormat="1" ht="22.5" customHeight="1">
      <c r="A41" s="2"/>
      <c r="B41" s="1"/>
      <c r="C41" s="1"/>
      <c r="D41" s="1"/>
      <c r="E41" s="1"/>
      <c r="F41" s="1"/>
      <c r="G41" s="1"/>
      <c r="H41" s="1"/>
      <c r="I41" s="1"/>
      <c r="J41" s="3"/>
      <c r="K41" s="1"/>
    </row>
    <row r="42" ht="22.5" customHeight="1"/>
  </sheetData>
  <sheetProtection/>
  <mergeCells count="17">
    <mergeCell ref="B5:J5"/>
    <mergeCell ref="F7:F12"/>
    <mergeCell ref="A7:A12"/>
    <mergeCell ref="A1:L1"/>
    <mergeCell ref="A2:L2"/>
    <mergeCell ref="A3:L3"/>
    <mergeCell ref="A4:L4"/>
    <mergeCell ref="B6:J6"/>
    <mergeCell ref="B7:B12"/>
    <mergeCell ref="D7:D12"/>
    <mergeCell ref="C7:C12"/>
    <mergeCell ref="K7:K12"/>
    <mergeCell ref="I7:I12"/>
    <mergeCell ref="J7:J12"/>
    <mergeCell ref="E7:E12"/>
    <mergeCell ref="G7:G12"/>
    <mergeCell ref="H7:H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Normal="104" zoomScaleSheetLayoutView="100" zoomScalePageLayoutView="0" workbookViewId="0" topLeftCell="A1">
      <selection activeCell="K13" sqref="K13:K23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1" ht="34.5" customHeight="1">
      <c r="A5" s="33" t="s">
        <v>397</v>
      </c>
      <c r="B5" s="460"/>
      <c r="C5" s="460"/>
      <c r="D5" s="460"/>
      <c r="E5" s="460"/>
      <c r="F5" s="460"/>
      <c r="G5" s="460"/>
      <c r="H5" s="460"/>
      <c r="I5" s="460"/>
      <c r="J5" s="460"/>
      <c r="K5" s="64" t="s">
        <v>39</v>
      </c>
    </row>
    <row r="6" spans="1:11" ht="39.75" customHeight="1" thickBot="1">
      <c r="A6" s="27"/>
      <c r="B6" s="427" t="s">
        <v>407</v>
      </c>
      <c r="C6" s="427"/>
      <c r="D6" s="427"/>
      <c r="E6" s="427"/>
      <c r="F6" s="427"/>
      <c r="G6" s="427"/>
      <c r="H6" s="427"/>
      <c r="I6" s="427"/>
      <c r="J6" s="427"/>
      <c r="K6" s="26"/>
    </row>
    <row r="7" spans="1:11" ht="16.5" customHeight="1">
      <c r="A7" s="461" t="s">
        <v>5</v>
      </c>
      <c r="B7" s="476" t="s">
        <v>7</v>
      </c>
      <c r="C7" s="473" t="s">
        <v>8</v>
      </c>
      <c r="D7" s="467" t="s">
        <v>30</v>
      </c>
      <c r="E7" s="476" t="s">
        <v>9</v>
      </c>
      <c r="F7" s="470" t="s">
        <v>28</v>
      </c>
      <c r="G7" s="470" t="s">
        <v>11</v>
      </c>
      <c r="H7" s="470" t="s">
        <v>13</v>
      </c>
      <c r="I7" s="467" t="s">
        <v>10</v>
      </c>
      <c r="J7" s="389" t="s">
        <v>4</v>
      </c>
      <c r="K7" s="464" t="s">
        <v>6</v>
      </c>
    </row>
    <row r="8" spans="1:11" ht="16.5" customHeight="1">
      <c r="A8" s="462"/>
      <c r="B8" s="477"/>
      <c r="C8" s="474"/>
      <c r="D8" s="468"/>
      <c r="E8" s="477"/>
      <c r="F8" s="471"/>
      <c r="G8" s="479"/>
      <c r="H8" s="471"/>
      <c r="I8" s="468"/>
      <c r="J8" s="390"/>
      <c r="K8" s="465"/>
    </row>
    <row r="9" spans="1:11" ht="16.5" customHeight="1">
      <c r="A9" s="462"/>
      <c r="B9" s="477"/>
      <c r="C9" s="474"/>
      <c r="D9" s="468"/>
      <c r="E9" s="477"/>
      <c r="F9" s="471"/>
      <c r="G9" s="479"/>
      <c r="H9" s="471"/>
      <c r="I9" s="468"/>
      <c r="J9" s="390"/>
      <c r="K9" s="465"/>
    </row>
    <row r="10" spans="1:11" ht="16.5" customHeight="1">
      <c r="A10" s="462"/>
      <c r="B10" s="477"/>
      <c r="C10" s="474"/>
      <c r="D10" s="468"/>
      <c r="E10" s="477"/>
      <c r="F10" s="471"/>
      <c r="G10" s="479"/>
      <c r="H10" s="471"/>
      <c r="I10" s="468"/>
      <c r="J10" s="390"/>
      <c r="K10" s="465"/>
    </row>
    <row r="11" spans="1:11" ht="16.5" customHeight="1">
      <c r="A11" s="462"/>
      <c r="B11" s="477"/>
      <c r="C11" s="474"/>
      <c r="D11" s="468"/>
      <c r="E11" s="477"/>
      <c r="F11" s="471"/>
      <c r="G11" s="479"/>
      <c r="H11" s="471"/>
      <c r="I11" s="468"/>
      <c r="J11" s="390"/>
      <c r="K11" s="465"/>
    </row>
    <row r="12" spans="1:11" ht="16.5" customHeight="1" thickBot="1">
      <c r="A12" s="462"/>
      <c r="B12" s="477"/>
      <c r="C12" s="474"/>
      <c r="D12" s="468"/>
      <c r="E12" s="477"/>
      <c r="F12" s="471"/>
      <c r="G12" s="479"/>
      <c r="H12" s="471"/>
      <c r="I12" s="468"/>
      <c r="J12" s="390"/>
      <c r="K12" s="465"/>
    </row>
    <row r="13" spans="1:11" s="4" customFormat="1" ht="16.5" customHeight="1" thickBot="1">
      <c r="A13" s="256" t="s">
        <v>456</v>
      </c>
      <c r="B13" s="260">
        <v>1982</v>
      </c>
      <c r="C13" s="260">
        <v>82</v>
      </c>
      <c r="D13" s="24"/>
      <c r="E13" s="38">
        <v>16</v>
      </c>
      <c r="F13" s="260">
        <v>196</v>
      </c>
      <c r="G13" s="38">
        <f>E13*F13</f>
        <v>3136</v>
      </c>
      <c r="H13" s="354">
        <v>10</v>
      </c>
      <c r="I13" s="39">
        <f>G13/C13</f>
        <v>38.24390243902439</v>
      </c>
      <c r="J13" s="40"/>
      <c r="K13" s="98" t="s">
        <v>474</v>
      </c>
    </row>
    <row r="14" spans="1:11" s="4" customFormat="1" ht="16.5" customHeight="1" thickBot="1">
      <c r="A14" s="257" t="s">
        <v>457</v>
      </c>
      <c r="B14" s="264">
        <v>1988</v>
      </c>
      <c r="C14" s="264">
        <v>85</v>
      </c>
      <c r="D14" s="24"/>
      <c r="E14" s="38">
        <v>16</v>
      </c>
      <c r="F14" s="264">
        <v>250</v>
      </c>
      <c r="G14" s="38">
        <f aca="true" t="shared" si="0" ref="G14:G23">E14*F14</f>
        <v>4000</v>
      </c>
      <c r="H14" s="358">
        <v>10</v>
      </c>
      <c r="I14" s="39">
        <f aca="true" t="shared" si="1" ref="I14:I23">G14/C14</f>
        <v>47.05882352941177</v>
      </c>
      <c r="J14" s="40"/>
      <c r="K14" s="98" t="s">
        <v>474</v>
      </c>
    </row>
    <row r="15" spans="1:11" s="4" customFormat="1" ht="16.5" customHeight="1" thickBot="1">
      <c r="A15" s="257" t="s">
        <v>458</v>
      </c>
      <c r="B15" s="264">
        <v>1985</v>
      </c>
      <c r="C15" s="264">
        <v>74</v>
      </c>
      <c r="D15" s="24"/>
      <c r="E15" s="38">
        <v>16</v>
      </c>
      <c r="F15" s="264">
        <v>110</v>
      </c>
      <c r="G15" s="38">
        <f t="shared" si="0"/>
        <v>1760</v>
      </c>
      <c r="H15" s="358" t="s">
        <v>467</v>
      </c>
      <c r="I15" s="39">
        <f t="shared" si="1"/>
        <v>23.783783783783782</v>
      </c>
      <c r="J15" s="40"/>
      <c r="K15" s="98" t="s">
        <v>474</v>
      </c>
    </row>
    <row r="16" spans="1:11" s="4" customFormat="1" ht="16.5" customHeight="1" thickBot="1">
      <c r="A16" s="257" t="s">
        <v>459</v>
      </c>
      <c r="B16" s="264">
        <v>1975</v>
      </c>
      <c r="C16" s="264">
        <v>75</v>
      </c>
      <c r="D16" s="24"/>
      <c r="E16" s="38">
        <v>16</v>
      </c>
      <c r="F16" s="264">
        <v>244</v>
      </c>
      <c r="G16" s="38">
        <f t="shared" si="0"/>
        <v>3904</v>
      </c>
      <c r="H16" s="358">
        <v>10</v>
      </c>
      <c r="I16" s="39">
        <f t="shared" si="1"/>
        <v>52.053333333333335</v>
      </c>
      <c r="J16" s="40"/>
      <c r="K16" s="98" t="s">
        <v>474</v>
      </c>
    </row>
    <row r="17" spans="1:11" s="4" customFormat="1" ht="16.5" customHeight="1" thickBot="1">
      <c r="A17" s="257" t="s">
        <v>460</v>
      </c>
      <c r="B17" s="264">
        <v>1970</v>
      </c>
      <c r="C17" s="264">
        <v>95</v>
      </c>
      <c r="D17" s="24"/>
      <c r="E17" s="38">
        <v>16</v>
      </c>
      <c r="F17" s="264">
        <v>179</v>
      </c>
      <c r="G17" s="38">
        <f t="shared" si="0"/>
        <v>2864</v>
      </c>
      <c r="H17" s="358">
        <v>10</v>
      </c>
      <c r="I17" s="39">
        <f t="shared" si="1"/>
        <v>30.147368421052633</v>
      </c>
      <c r="J17" s="40"/>
      <c r="K17" s="98" t="s">
        <v>474</v>
      </c>
    </row>
    <row r="18" spans="1:11" s="4" customFormat="1" ht="16.5" customHeight="1" thickBot="1">
      <c r="A18" s="257" t="s">
        <v>461</v>
      </c>
      <c r="B18" s="264">
        <v>1967</v>
      </c>
      <c r="C18" s="264">
        <v>78</v>
      </c>
      <c r="D18" s="24"/>
      <c r="E18" s="38">
        <v>16</v>
      </c>
      <c r="F18" s="264">
        <v>100</v>
      </c>
      <c r="G18" s="38">
        <f t="shared" si="0"/>
        <v>1600</v>
      </c>
      <c r="H18" s="358" t="s">
        <v>468</v>
      </c>
      <c r="I18" s="39">
        <f t="shared" si="1"/>
        <v>20.512820512820515</v>
      </c>
      <c r="J18" s="40"/>
      <c r="K18" s="98" t="s">
        <v>474</v>
      </c>
    </row>
    <row r="19" spans="1:11" ht="16.5" customHeight="1" thickBot="1">
      <c r="A19" s="257" t="s">
        <v>462</v>
      </c>
      <c r="B19" s="264">
        <v>1973</v>
      </c>
      <c r="C19" s="264">
        <v>93</v>
      </c>
      <c r="D19" s="24"/>
      <c r="E19" s="38">
        <v>16</v>
      </c>
      <c r="F19" s="264">
        <v>151</v>
      </c>
      <c r="G19" s="38">
        <f t="shared" si="0"/>
        <v>2416</v>
      </c>
      <c r="H19" s="358" t="s">
        <v>469</v>
      </c>
      <c r="I19" s="39">
        <f t="shared" si="1"/>
        <v>25.978494623655912</v>
      </c>
      <c r="J19" s="40"/>
      <c r="K19" s="98" t="s">
        <v>474</v>
      </c>
    </row>
    <row r="20" spans="1:11" s="4" customFormat="1" ht="16.5" customHeight="1" thickBot="1">
      <c r="A20" s="257" t="s">
        <v>463</v>
      </c>
      <c r="B20" s="264">
        <v>1980</v>
      </c>
      <c r="C20" s="264">
        <v>100</v>
      </c>
      <c r="D20" s="24"/>
      <c r="E20" s="38">
        <v>16</v>
      </c>
      <c r="F20" s="264">
        <v>120</v>
      </c>
      <c r="G20" s="38">
        <f t="shared" si="0"/>
        <v>1920</v>
      </c>
      <c r="H20" s="358" t="s">
        <v>470</v>
      </c>
      <c r="I20" s="39">
        <f t="shared" si="1"/>
        <v>19.2</v>
      </c>
      <c r="J20" s="40"/>
      <c r="K20" s="98" t="s">
        <v>474</v>
      </c>
    </row>
    <row r="21" spans="1:11" s="4" customFormat="1" ht="16.5" customHeight="1" thickBot="1">
      <c r="A21" s="257" t="s">
        <v>464</v>
      </c>
      <c r="B21" s="264">
        <v>1983</v>
      </c>
      <c r="C21" s="264">
        <v>73</v>
      </c>
      <c r="D21" s="24"/>
      <c r="E21" s="38">
        <v>16</v>
      </c>
      <c r="F21" s="264">
        <v>119</v>
      </c>
      <c r="G21" s="38">
        <f t="shared" si="0"/>
        <v>1904</v>
      </c>
      <c r="H21" s="358" t="s">
        <v>473</v>
      </c>
      <c r="I21" s="39">
        <f t="shared" si="1"/>
        <v>26.08219178082192</v>
      </c>
      <c r="J21" s="40"/>
      <c r="K21" s="98" t="s">
        <v>474</v>
      </c>
    </row>
    <row r="22" spans="1:11" s="4" customFormat="1" ht="16.5" customHeight="1" thickBot="1">
      <c r="A22" s="257" t="s">
        <v>465</v>
      </c>
      <c r="B22" s="264">
        <v>1977</v>
      </c>
      <c r="C22" s="264">
        <v>70</v>
      </c>
      <c r="D22" s="24"/>
      <c r="E22" s="38">
        <v>16</v>
      </c>
      <c r="F22" s="264">
        <v>151</v>
      </c>
      <c r="G22" s="38">
        <f t="shared" si="0"/>
        <v>2416</v>
      </c>
      <c r="H22" s="358" t="s">
        <v>471</v>
      </c>
      <c r="I22" s="39">
        <f t="shared" si="1"/>
        <v>34.51428571428571</v>
      </c>
      <c r="J22" s="40"/>
      <c r="K22" s="98" t="s">
        <v>474</v>
      </c>
    </row>
    <row r="23" spans="1:11" s="4" customFormat="1" ht="16.5" customHeight="1" thickBot="1">
      <c r="A23" s="257" t="s">
        <v>466</v>
      </c>
      <c r="B23" s="264">
        <v>1982</v>
      </c>
      <c r="C23" s="264">
        <v>75</v>
      </c>
      <c r="D23" s="24"/>
      <c r="E23" s="38">
        <v>16</v>
      </c>
      <c r="F23" s="264">
        <v>589</v>
      </c>
      <c r="G23" s="38">
        <f t="shared" si="0"/>
        <v>9424</v>
      </c>
      <c r="H23" s="358" t="s">
        <v>472</v>
      </c>
      <c r="I23" s="39">
        <f t="shared" si="1"/>
        <v>125.65333333333334</v>
      </c>
      <c r="J23" s="40"/>
      <c r="K23" s="98" t="s">
        <v>474</v>
      </c>
    </row>
    <row r="24" spans="1:11" s="32" customFormat="1" ht="26.25" customHeight="1">
      <c r="A24" s="106" t="s">
        <v>12</v>
      </c>
      <c r="B24" s="107"/>
      <c r="C24" s="108">
        <f>SUM(C13:C23)</f>
        <v>900</v>
      </c>
      <c r="D24" s="24"/>
      <c r="E24" s="38">
        <v>16</v>
      </c>
      <c r="F24" s="38">
        <f>SUM(F13:F23)</f>
        <v>2209</v>
      </c>
      <c r="G24" s="38">
        <f>E24*F24</f>
        <v>35344</v>
      </c>
      <c r="H24" s="109">
        <v>108</v>
      </c>
      <c r="I24" s="39">
        <f>G24/C24</f>
        <v>39.27111111111111</v>
      </c>
      <c r="J24" s="40"/>
      <c r="K24" s="36"/>
    </row>
    <row r="25" spans="1:11" ht="18" customHeight="1">
      <c r="A25" s="6"/>
      <c r="B25" s="6"/>
      <c r="C25" s="7"/>
      <c r="D25" s="8"/>
      <c r="E25" s="8"/>
      <c r="F25" s="8"/>
      <c r="G25" s="8"/>
      <c r="H25" s="8"/>
      <c r="I25" s="8"/>
      <c r="J25" s="16"/>
      <c r="K25" s="5"/>
    </row>
    <row r="26" spans="1:11" s="4" customFormat="1" ht="23.25" customHeight="1">
      <c r="A26" s="9" t="s">
        <v>1</v>
      </c>
      <c r="B26" s="9"/>
      <c r="C26" s="10"/>
      <c r="D26" s="14"/>
      <c r="E26" s="14"/>
      <c r="F26" s="254" t="s">
        <v>2</v>
      </c>
      <c r="G26" s="254"/>
      <c r="H26" s="254"/>
      <c r="I26" s="14"/>
      <c r="J26" s="20"/>
      <c r="K26" s="5"/>
    </row>
    <row r="27" spans="1:11" s="4" customFormat="1" ht="34.5" customHeight="1">
      <c r="A27" s="17" t="s">
        <v>55</v>
      </c>
      <c r="B27" s="18"/>
      <c r="C27" s="18"/>
      <c r="D27" s="18"/>
      <c r="E27" s="19"/>
      <c r="F27" s="255" t="s">
        <v>34</v>
      </c>
      <c r="G27" s="255"/>
      <c r="H27" s="255"/>
      <c r="I27" s="19"/>
      <c r="J27" s="21"/>
      <c r="K27" s="5"/>
    </row>
    <row r="28" spans="1:11" s="4" customFormat="1" ht="15" customHeight="1">
      <c r="A28" s="2"/>
      <c r="B28" s="11"/>
      <c r="C28" s="12"/>
      <c r="D28" s="12"/>
      <c r="E28" s="13"/>
      <c r="F28" s="13"/>
      <c r="G28" s="13"/>
      <c r="H28" s="13"/>
      <c r="I28" s="13"/>
      <c r="J28" s="3"/>
      <c r="K28" s="1"/>
    </row>
    <row r="29" ht="18" customHeight="1"/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ht="18" customHeight="1"/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2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1" s="5" customFormat="1" ht="22.5" customHeight="1">
      <c r="A41" s="2"/>
      <c r="B41" s="1"/>
      <c r="C41" s="1"/>
      <c r="D41" s="1"/>
      <c r="E41" s="1"/>
      <c r="F41" s="1"/>
      <c r="G41" s="1"/>
      <c r="H41" s="1"/>
      <c r="I41" s="1"/>
      <c r="J41" s="3"/>
      <c r="K41" s="1"/>
    </row>
    <row r="42" ht="22.5" customHeight="1"/>
  </sheetData>
  <sheetProtection/>
  <mergeCells count="17">
    <mergeCell ref="B5:J5"/>
    <mergeCell ref="F7:F12"/>
    <mergeCell ref="A7:A12"/>
    <mergeCell ref="A1:L1"/>
    <mergeCell ref="A2:L2"/>
    <mergeCell ref="A3:L3"/>
    <mergeCell ref="A4:L4"/>
    <mergeCell ref="B6:J6"/>
    <mergeCell ref="B7:B12"/>
    <mergeCell ref="D7:D12"/>
    <mergeCell ref="C7:C12"/>
    <mergeCell ref="K7:K12"/>
    <mergeCell ref="I7:I12"/>
    <mergeCell ref="J7:J12"/>
    <mergeCell ref="E7:E12"/>
    <mergeCell ref="G7:G12"/>
    <mergeCell ref="H7:H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Normal="104" zoomScaleSheetLayoutView="100" zoomScalePageLayoutView="0" workbookViewId="0" topLeftCell="A1">
      <selection activeCell="A4" sqref="A4:L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1" ht="34.5" customHeight="1">
      <c r="A5" s="33" t="s">
        <v>397</v>
      </c>
      <c r="B5" s="460"/>
      <c r="C5" s="460"/>
      <c r="D5" s="460"/>
      <c r="E5" s="460"/>
      <c r="F5" s="460"/>
      <c r="G5" s="460"/>
      <c r="H5" s="460"/>
      <c r="I5" s="460"/>
      <c r="J5" s="460"/>
      <c r="K5" s="64" t="s">
        <v>39</v>
      </c>
    </row>
    <row r="6" spans="1:11" ht="39.75" customHeight="1" thickBot="1">
      <c r="A6" s="27"/>
      <c r="B6" s="427" t="s">
        <v>406</v>
      </c>
      <c r="C6" s="427"/>
      <c r="D6" s="427"/>
      <c r="E6" s="427"/>
      <c r="F6" s="427"/>
      <c r="G6" s="427"/>
      <c r="H6" s="427"/>
      <c r="I6" s="427"/>
      <c r="J6" s="427"/>
      <c r="K6" s="26"/>
    </row>
    <row r="7" spans="1:11" ht="16.5" customHeight="1">
      <c r="A7" s="461" t="s">
        <v>5</v>
      </c>
      <c r="B7" s="476" t="s">
        <v>7</v>
      </c>
      <c r="C7" s="473" t="s">
        <v>8</v>
      </c>
      <c r="D7" s="467" t="s">
        <v>30</v>
      </c>
      <c r="E7" s="476" t="s">
        <v>9</v>
      </c>
      <c r="F7" s="470" t="s">
        <v>28</v>
      </c>
      <c r="G7" s="470" t="s">
        <v>11</v>
      </c>
      <c r="H7" s="470" t="s">
        <v>13</v>
      </c>
      <c r="I7" s="467" t="s">
        <v>10</v>
      </c>
      <c r="J7" s="389" t="s">
        <v>4</v>
      </c>
      <c r="K7" s="464" t="s">
        <v>6</v>
      </c>
    </row>
    <row r="8" spans="1:11" ht="16.5" customHeight="1">
      <c r="A8" s="462"/>
      <c r="B8" s="477"/>
      <c r="C8" s="474"/>
      <c r="D8" s="468"/>
      <c r="E8" s="477"/>
      <c r="F8" s="471"/>
      <c r="G8" s="479"/>
      <c r="H8" s="471"/>
      <c r="I8" s="468"/>
      <c r="J8" s="390"/>
      <c r="K8" s="465"/>
    </row>
    <row r="9" spans="1:11" ht="16.5" customHeight="1">
      <c r="A9" s="462"/>
      <c r="B9" s="477"/>
      <c r="C9" s="474"/>
      <c r="D9" s="468"/>
      <c r="E9" s="477"/>
      <c r="F9" s="471"/>
      <c r="G9" s="479"/>
      <c r="H9" s="471"/>
      <c r="I9" s="468"/>
      <c r="J9" s="390"/>
      <c r="K9" s="465"/>
    </row>
    <row r="10" spans="1:11" ht="16.5" customHeight="1">
      <c r="A10" s="462"/>
      <c r="B10" s="477"/>
      <c r="C10" s="474"/>
      <c r="D10" s="468"/>
      <c r="E10" s="477"/>
      <c r="F10" s="471"/>
      <c r="G10" s="479"/>
      <c r="H10" s="471"/>
      <c r="I10" s="468"/>
      <c r="J10" s="390"/>
      <c r="K10" s="465"/>
    </row>
    <row r="11" spans="1:11" ht="16.5" customHeight="1">
      <c r="A11" s="462"/>
      <c r="B11" s="477"/>
      <c r="C11" s="474"/>
      <c r="D11" s="468"/>
      <c r="E11" s="477"/>
      <c r="F11" s="471"/>
      <c r="G11" s="479"/>
      <c r="H11" s="471"/>
      <c r="I11" s="468"/>
      <c r="J11" s="390"/>
      <c r="K11" s="465"/>
    </row>
    <row r="12" spans="1:11" ht="16.5" customHeight="1" thickBot="1">
      <c r="A12" s="463"/>
      <c r="B12" s="478"/>
      <c r="C12" s="475"/>
      <c r="D12" s="469"/>
      <c r="E12" s="478"/>
      <c r="F12" s="472"/>
      <c r="G12" s="480"/>
      <c r="H12" s="472"/>
      <c r="I12" s="469"/>
      <c r="J12" s="391"/>
      <c r="K12" s="466"/>
    </row>
    <row r="13" spans="1:11" s="4" customFormat="1" ht="16.5" customHeight="1" thickBot="1">
      <c r="A13" s="100" t="s">
        <v>317</v>
      </c>
      <c r="B13" s="84"/>
      <c r="C13" s="86">
        <v>107</v>
      </c>
      <c r="D13" s="24"/>
      <c r="E13" s="86">
        <v>16</v>
      </c>
      <c r="F13" s="86"/>
      <c r="G13" s="28">
        <f>E13*F13</f>
        <v>0</v>
      </c>
      <c r="H13" s="94">
        <v>10</v>
      </c>
      <c r="I13" s="31">
        <f aca="true" t="shared" si="0" ref="I13:I23">G13/C13</f>
        <v>0</v>
      </c>
      <c r="J13" s="29"/>
      <c r="K13" s="37" t="s">
        <v>316</v>
      </c>
    </row>
    <row r="14" spans="1:11" s="4" customFormat="1" ht="16.5" customHeight="1" thickBot="1">
      <c r="A14" s="91" t="s">
        <v>318</v>
      </c>
      <c r="B14" s="85"/>
      <c r="C14" s="87">
        <v>85</v>
      </c>
      <c r="D14" s="24"/>
      <c r="E14" s="86">
        <v>16</v>
      </c>
      <c r="F14" s="87"/>
      <c r="G14" s="28">
        <f aca="true" t="shared" si="1" ref="G14:G22">E14*F14</f>
        <v>0</v>
      </c>
      <c r="H14" s="95"/>
      <c r="I14" s="31">
        <f t="shared" si="0"/>
        <v>0</v>
      </c>
      <c r="J14" s="29"/>
      <c r="K14" s="37" t="s">
        <v>316</v>
      </c>
    </row>
    <row r="15" spans="1:11" s="4" customFormat="1" ht="16.5" customHeight="1" thickBot="1">
      <c r="A15" s="91" t="s">
        <v>319</v>
      </c>
      <c r="B15" s="85"/>
      <c r="C15" s="87">
        <v>64</v>
      </c>
      <c r="D15" s="24"/>
      <c r="E15" s="86">
        <v>16</v>
      </c>
      <c r="F15" s="87"/>
      <c r="G15" s="28">
        <f t="shared" si="1"/>
        <v>0</v>
      </c>
      <c r="H15" s="95"/>
      <c r="I15" s="31">
        <f t="shared" si="0"/>
        <v>0</v>
      </c>
      <c r="J15" s="29"/>
      <c r="K15" s="37" t="s">
        <v>316</v>
      </c>
    </row>
    <row r="16" spans="1:11" s="4" customFormat="1" ht="16.5" customHeight="1" thickBot="1">
      <c r="A16" s="91" t="s">
        <v>320</v>
      </c>
      <c r="B16" s="85"/>
      <c r="C16" s="87">
        <v>80</v>
      </c>
      <c r="D16" s="24"/>
      <c r="E16" s="86">
        <v>16</v>
      </c>
      <c r="F16" s="87"/>
      <c r="G16" s="28">
        <f t="shared" si="1"/>
        <v>0</v>
      </c>
      <c r="H16" s="95"/>
      <c r="I16" s="31">
        <f t="shared" si="0"/>
        <v>0</v>
      </c>
      <c r="J16" s="29"/>
      <c r="K16" s="37" t="s">
        <v>316</v>
      </c>
    </row>
    <row r="17" spans="1:11" s="4" customFormat="1" ht="16.5" customHeight="1" thickBot="1">
      <c r="A17" s="91" t="s">
        <v>321</v>
      </c>
      <c r="B17" s="85"/>
      <c r="C17" s="87">
        <v>83</v>
      </c>
      <c r="D17" s="24"/>
      <c r="E17" s="86">
        <v>16</v>
      </c>
      <c r="F17" s="87"/>
      <c r="G17" s="28">
        <f t="shared" si="1"/>
        <v>0</v>
      </c>
      <c r="H17" s="95"/>
      <c r="I17" s="31">
        <f t="shared" si="0"/>
        <v>0</v>
      </c>
      <c r="J17" s="29"/>
      <c r="K17" s="37" t="s">
        <v>316</v>
      </c>
    </row>
    <row r="18" spans="1:11" s="4" customFormat="1" ht="16.5" customHeight="1" thickBot="1">
      <c r="A18" s="91" t="s">
        <v>322</v>
      </c>
      <c r="B18" s="85"/>
      <c r="C18" s="87">
        <v>88</v>
      </c>
      <c r="D18" s="24"/>
      <c r="E18" s="86">
        <v>16</v>
      </c>
      <c r="F18" s="87"/>
      <c r="G18" s="28">
        <f t="shared" si="1"/>
        <v>0</v>
      </c>
      <c r="H18" s="95"/>
      <c r="I18" s="31">
        <f t="shared" si="0"/>
        <v>0</v>
      </c>
      <c r="J18" s="29"/>
      <c r="K18" s="37" t="s">
        <v>316</v>
      </c>
    </row>
    <row r="19" spans="1:11" ht="16.5" customHeight="1" thickBot="1">
      <c r="A19" s="91" t="s">
        <v>323</v>
      </c>
      <c r="B19" s="85"/>
      <c r="C19" s="87">
        <v>79</v>
      </c>
      <c r="D19" s="24"/>
      <c r="E19" s="86">
        <v>16</v>
      </c>
      <c r="F19" s="87"/>
      <c r="G19" s="28">
        <f t="shared" si="1"/>
        <v>0</v>
      </c>
      <c r="H19" s="95"/>
      <c r="I19" s="31">
        <f t="shared" si="0"/>
        <v>0</v>
      </c>
      <c r="J19" s="29"/>
      <c r="K19" s="37" t="s">
        <v>316</v>
      </c>
    </row>
    <row r="20" spans="1:11" s="4" customFormat="1" ht="16.5" customHeight="1" thickBot="1">
      <c r="A20" s="91" t="s">
        <v>324</v>
      </c>
      <c r="B20" s="85"/>
      <c r="C20" s="87">
        <v>70</v>
      </c>
      <c r="D20" s="24"/>
      <c r="E20" s="86">
        <v>16</v>
      </c>
      <c r="F20" s="87"/>
      <c r="G20" s="28">
        <f t="shared" si="1"/>
        <v>0</v>
      </c>
      <c r="H20" s="95"/>
      <c r="I20" s="31">
        <f t="shared" si="0"/>
        <v>0</v>
      </c>
      <c r="J20" s="29"/>
      <c r="K20" s="37" t="s">
        <v>316</v>
      </c>
    </row>
    <row r="21" spans="1:11" s="4" customFormat="1" ht="16.5" customHeight="1" thickBot="1">
      <c r="A21" s="91" t="s">
        <v>325</v>
      </c>
      <c r="B21" s="85"/>
      <c r="C21" s="87">
        <v>71</v>
      </c>
      <c r="D21" s="24"/>
      <c r="E21" s="86">
        <v>16</v>
      </c>
      <c r="F21" s="87"/>
      <c r="G21" s="28">
        <f t="shared" si="1"/>
        <v>0</v>
      </c>
      <c r="H21" s="95"/>
      <c r="I21" s="31">
        <f t="shared" si="0"/>
        <v>0</v>
      </c>
      <c r="J21" s="29"/>
      <c r="K21" s="37" t="s">
        <v>316</v>
      </c>
    </row>
    <row r="22" spans="1:11" s="4" customFormat="1" ht="16.5" customHeight="1" thickBot="1">
      <c r="A22" s="91" t="s">
        <v>326</v>
      </c>
      <c r="B22" s="85"/>
      <c r="C22" s="87">
        <v>68</v>
      </c>
      <c r="D22" s="65"/>
      <c r="E22" s="86">
        <v>16</v>
      </c>
      <c r="F22" s="87"/>
      <c r="G22" s="28">
        <f t="shared" si="1"/>
        <v>0</v>
      </c>
      <c r="H22" s="95"/>
      <c r="I22" s="31">
        <f t="shared" si="0"/>
        <v>0</v>
      </c>
      <c r="J22" s="66"/>
      <c r="K22" s="37" t="s">
        <v>316</v>
      </c>
    </row>
    <row r="23" spans="1:11" s="4" customFormat="1" ht="16.5" customHeight="1" thickBot="1">
      <c r="A23" s="91" t="s">
        <v>330</v>
      </c>
      <c r="B23" s="85"/>
      <c r="C23" s="87">
        <v>67</v>
      </c>
      <c r="D23" s="24"/>
      <c r="E23" s="86">
        <v>16</v>
      </c>
      <c r="F23" s="87">
        <v>93</v>
      </c>
      <c r="G23" s="28">
        <f>E23*F23</f>
        <v>1488</v>
      </c>
      <c r="H23" s="95"/>
      <c r="I23" s="31">
        <f t="shared" si="0"/>
        <v>22.208955223880597</v>
      </c>
      <c r="J23" s="29"/>
      <c r="K23" s="37" t="s">
        <v>316</v>
      </c>
    </row>
    <row r="24" spans="1:11" s="32" customFormat="1" ht="26.25" customHeight="1" thickBot="1">
      <c r="A24" s="49" t="s">
        <v>12</v>
      </c>
      <c r="B24" s="45"/>
      <c r="C24" s="46">
        <f>SUM(C13:C23)</f>
        <v>862</v>
      </c>
      <c r="D24" s="47"/>
      <c r="E24" s="50"/>
      <c r="F24" s="50">
        <f>SUM(F13:F23)</f>
        <v>93</v>
      </c>
      <c r="G24" s="50">
        <f>SUM(G13:G23)</f>
        <v>1488</v>
      </c>
      <c r="H24" s="88" t="e">
        <f>SUM(#REF!)</f>
        <v>#REF!</v>
      </c>
      <c r="I24" s="51">
        <f>G24/C24</f>
        <v>1.7262180974477959</v>
      </c>
      <c r="J24" s="52"/>
      <c r="K24" s="57"/>
    </row>
    <row r="25" spans="1:11" ht="18" customHeight="1">
      <c r="A25" s="6"/>
      <c r="B25" s="6"/>
      <c r="C25" s="7"/>
      <c r="D25" s="8"/>
      <c r="E25" s="8"/>
      <c r="F25" s="8"/>
      <c r="G25" s="8"/>
      <c r="H25" s="8"/>
      <c r="I25" s="8"/>
      <c r="J25" s="16"/>
      <c r="K25" s="5"/>
    </row>
    <row r="26" spans="1:11" s="4" customFormat="1" ht="23.25" customHeight="1">
      <c r="A26" s="312" t="s">
        <v>1</v>
      </c>
      <c r="B26" s="312"/>
      <c r="C26" s="313"/>
      <c r="D26" s="254"/>
      <c r="E26" s="254"/>
      <c r="F26" s="254" t="s">
        <v>2</v>
      </c>
      <c r="G26" s="254"/>
      <c r="H26" s="254"/>
      <c r="I26" s="14"/>
      <c r="J26" s="20"/>
      <c r="K26" s="5"/>
    </row>
    <row r="27" spans="1:11" s="4" customFormat="1" ht="34.5" customHeight="1">
      <c r="A27" s="314" t="s">
        <v>55</v>
      </c>
      <c r="B27" s="315"/>
      <c r="C27" s="315"/>
      <c r="D27" s="315"/>
      <c r="E27" s="255"/>
      <c r="F27" s="255" t="s">
        <v>34</v>
      </c>
      <c r="G27" s="255"/>
      <c r="H27" s="255"/>
      <c r="I27" s="19"/>
      <c r="J27" s="21"/>
      <c r="K27" s="5"/>
    </row>
    <row r="28" spans="1:11" s="4" customFormat="1" ht="15" customHeight="1">
      <c r="A28" s="2"/>
      <c r="B28" s="11"/>
      <c r="C28" s="12"/>
      <c r="D28" s="12"/>
      <c r="E28" s="13"/>
      <c r="F28" s="13"/>
      <c r="G28" s="13"/>
      <c r="H28" s="13"/>
      <c r="I28" s="13"/>
      <c r="J28" s="3"/>
      <c r="K28" s="1"/>
    </row>
    <row r="29" ht="18" customHeight="1"/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ht="18" customHeight="1"/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2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1" s="5" customFormat="1" ht="22.5" customHeight="1">
      <c r="A41" s="2"/>
      <c r="B41" s="1"/>
      <c r="C41" s="1"/>
      <c r="D41" s="1"/>
      <c r="E41" s="1"/>
      <c r="F41" s="1"/>
      <c r="G41" s="1"/>
      <c r="H41" s="1"/>
      <c r="I41" s="1"/>
      <c r="J41" s="3"/>
      <c r="K41" s="1"/>
    </row>
    <row r="42" ht="22.5" customHeight="1"/>
  </sheetData>
  <sheetProtection/>
  <mergeCells count="17">
    <mergeCell ref="B5:J5"/>
    <mergeCell ref="F7:F12"/>
    <mergeCell ref="A7:A12"/>
    <mergeCell ref="A1:L1"/>
    <mergeCell ref="A2:L2"/>
    <mergeCell ref="A3:L3"/>
    <mergeCell ref="A4:L4"/>
    <mergeCell ref="B6:J6"/>
    <mergeCell ref="B7:B12"/>
    <mergeCell ref="D7:D12"/>
    <mergeCell ref="C7:C12"/>
    <mergeCell ref="K7:K12"/>
    <mergeCell ref="I7:I12"/>
    <mergeCell ref="J7:J12"/>
    <mergeCell ref="E7:E12"/>
    <mergeCell ref="G7:G12"/>
    <mergeCell ref="H7:H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Normal="104" zoomScaleSheetLayoutView="100" zoomScalePageLayoutView="0" workbookViewId="0" topLeftCell="A1">
      <selection activeCell="A4" sqref="A4:L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1" ht="34.5" customHeight="1">
      <c r="A5" s="33" t="s">
        <v>397</v>
      </c>
      <c r="B5" s="460"/>
      <c r="C5" s="460"/>
      <c r="D5" s="460"/>
      <c r="E5" s="460"/>
      <c r="F5" s="460"/>
      <c r="G5" s="460"/>
      <c r="H5" s="460"/>
      <c r="I5" s="460"/>
      <c r="J5" s="460"/>
      <c r="K5" s="64" t="s">
        <v>39</v>
      </c>
    </row>
    <row r="6" spans="1:11" ht="39.75" customHeight="1" thickBot="1">
      <c r="A6" s="27"/>
      <c r="B6" s="427" t="s">
        <v>405</v>
      </c>
      <c r="C6" s="427"/>
      <c r="D6" s="427"/>
      <c r="E6" s="427"/>
      <c r="F6" s="427"/>
      <c r="G6" s="427"/>
      <c r="H6" s="427"/>
      <c r="I6" s="427"/>
      <c r="J6" s="427"/>
      <c r="K6" s="26"/>
    </row>
    <row r="7" spans="1:11" ht="16.5" customHeight="1">
      <c r="A7" s="461" t="s">
        <v>5</v>
      </c>
      <c r="B7" s="476" t="s">
        <v>7</v>
      </c>
      <c r="C7" s="473" t="s">
        <v>8</v>
      </c>
      <c r="D7" s="467" t="s">
        <v>30</v>
      </c>
      <c r="E7" s="476" t="s">
        <v>9</v>
      </c>
      <c r="F7" s="470" t="s">
        <v>28</v>
      </c>
      <c r="G7" s="470" t="s">
        <v>11</v>
      </c>
      <c r="H7" s="470" t="s">
        <v>13</v>
      </c>
      <c r="I7" s="467" t="s">
        <v>10</v>
      </c>
      <c r="J7" s="389" t="s">
        <v>4</v>
      </c>
      <c r="K7" s="464" t="s">
        <v>6</v>
      </c>
    </row>
    <row r="8" spans="1:11" ht="16.5" customHeight="1">
      <c r="A8" s="462"/>
      <c r="B8" s="477"/>
      <c r="C8" s="474"/>
      <c r="D8" s="468"/>
      <c r="E8" s="477"/>
      <c r="F8" s="471"/>
      <c r="G8" s="479"/>
      <c r="H8" s="471"/>
      <c r="I8" s="468"/>
      <c r="J8" s="390"/>
      <c r="K8" s="465"/>
    </row>
    <row r="9" spans="1:11" ht="16.5" customHeight="1">
      <c r="A9" s="462"/>
      <c r="B9" s="477"/>
      <c r="C9" s="474"/>
      <c r="D9" s="468"/>
      <c r="E9" s="477"/>
      <c r="F9" s="471"/>
      <c r="G9" s="479"/>
      <c r="H9" s="471"/>
      <c r="I9" s="468"/>
      <c r="J9" s="390"/>
      <c r="K9" s="465"/>
    </row>
    <row r="10" spans="1:11" ht="16.5" customHeight="1">
      <c r="A10" s="462"/>
      <c r="B10" s="477"/>
      <c r="C10" s="474"/>
      <c r="D10" s="468"/>
      <c r="E10" s="477"/>
      <c r="F10" s="471"/>
      <c r="G10" s="479"/>
      <c r="H10" s="471"/>
      <c r="I10" s="468"/>
      <c r="J10" s="390"/>
      <c r="K10" s="465"/>
    </row>
    <row r="11" spans="1:11" ht="16.5" customHeight="1">
      <c r="A11" s="462"/>
      <c r="B11" s="477"/>
      <c r="C11" s="474"/>
      <c r="D11" s="468"/>
      <c r="E11" s="477"/>
      <c r="F11" s="471"/>
      <c r="G11" s="479"/>
      <c r="H11" s="471"/>
      <c r="I11" s="468"/>
      <c r="J11" s="390"/>
      <c r="K11" s="465"/>
    </row>
    <row r="12" spans="1:11" ht="16.5" customHeight="1" thickBot="1">
      <c r="A12" s="463"/>
      <c r="B12" s="478"/>
      <c r="C12" s="475"/>
      <c r="D12" s="469"/>
      <c r="E12" s="478"/>
      <c r="F12" s="472"/>
      <c r="G12" s="480"/>
      <c r="H12" s="472"/>
      <c r="I12" s="469"/>
      <c r="J12" s="391"/>
      <c r="K12" s="466"/>
    </row>
    <row r="13" spans="1:11" s="4" customFormat="1" ht="16.5" customHeight="1" thickBot="1">
      <c r="A13" s="100" t="s">
        <v>353</v>
      </c>
      <c r="B13" s="101">
        <v>1987</v>
      </c>
      <c r="C13" s="260">
        <v>66</v>
      </c>
      <c r="D13" s="24"/>
      <c r="E13" s="28">
        <v>16</v>
      </c>
      <c r="F13" s="86"/>
      <c r="G13" s="28">
        <f>E13*F13</f>
        <v>0</v>
      </c>
      <c r="H13" s="94"/>
      <c r="I13" s="31">
        <f>G13/C13</f>
        <v>0</v>
      </c>
      <c r="J13" s="29"/>
      <c r="K13" s="82"/>
    </row>
    <row r="14" spans="1:11" s="4" customFormat="1" ht="16.5" customHeight="1" thickBot="1">
      <c r="A14" s="91" t="s">
        <v>354</v>
      </c>
      <c r="B14" s="102">
        <v>1984</v>
      </c>
      <c r="C14" s="264">
        <v>67</v>
      </c>
      <c r="D14" s="24"/>
      <c r="E14" s="28">
        <v>16</v>
      </c>
      <c r="F14" s="87"/>
      <c r="G14" s="28">
        <f aca="true" t="shared" si="0" ref="G14:G23">E14*F14</f>
        <v>0</v>
      </c>
      <c r="H14" s="95"/>
      <c r="I14" s="31">
        <f aca="true" t="shared" si="1" ref="I14:I23">G14/C14</f>
        <v>0</v>
      </c>
      <c r="J14" s="29"/>
      <c r="K14" s="82"/>
    </row>
    <row r="15" spans="1:11" s="4" customFormat="1" ht="16.5" customHeight="1" thickBot="1">
      <c r="A15" s="91" t="s">
        <v>355</v>
      </c>
      <c r="B15" s="102">
        <v>1990</v>
      </c>
      <c r="C15" s="264">
        <v>69</v>
      </c>
      <c r="D15" s="24"/>
      <c r="E15" s="28">
        <v>16</v>
      </c>
      <c r="F15" s="87"/>
      <c r="G15" s="28">
        <f t="shared" si="0"/>
        <v>0</v>
      </c>
      <c r="H15" s="95"/>
      <c r="I15" s="31">
        <f t="shared" si="1"/>
        <v>0</v>
      </c>
      <c r="J15" s="29"/>
      <c r="K15" s="82"/>
    </row>
    <row r="16" spans="1:11" s="4" customFormat="1" ht="16.5" customHeight="1" thickBot="1">
      <c r="A16" s="91" t="s">
        <v>356</v>
      </c>
      <c r="B16" s="102">
        <v>1969</v>
      </c>
      <c r="C16" s="264">
        <v>72</v>
      </c>
      <c r="D16" s="24"/>
      <c r="E16" s="28">
        <v>16</v>
      </c>
      <c r="F16" s="87"/>
      <c r="G16" s="28">
        <f t="shared" si="0"/>
        <v>0</v>
      </c>
      <c r="H16" s="95"/>
      <c r="I16" s="31">
        <f t="shared" si="1"/>
        <v>0</v>
      </c>
      <c r="J16" s="29"/>
      <c r="K16" s="82"/>
    </row>
    <row r="17" spans="1:11" s="4" customFormat="1" ht="16.5" customHeight="1" thickBot="1">
      <c r="A17" s="91" t="s">
        <v>357</v>
      </c>
      <c r="B17" s="102">
        <v>1994</v>
      </c>
      <c r="C17" s="264">
        <v>72.5</v>
      </c>
      <c r="D17" s="24"/>
      <c r="E17" s="28">
        <v>16</v>
      </c>
      <c r="F17" s="87"/>
      <c r="G17" s="28">
        <f t="shared" si="0"/>
        <v>0</v>
      </c>
      <c r="H17" s="95"/>
      <c r="I17" s="31">
        <f t="shared" si="1"/>
        <v>0</v>
      </c>
      <c r="J17" s="29"/>
      <c r="K17" s="82"/>
    </row>
    <row r="18" spans="1:11" s="4" customFormat="1" ht="16.5" customHeight="1" thickBot="1">
      <c r="A18" s="91" t="s">
        <v>358</v>
      </c>
      <c r="B18" s="102">
        <v>1994</v>
      </c>
      <c r="C18" s="264">
        <v>67</v>
      </c>
      <c r="D18" s="24"/>
      <c r="E18" s="28">
        <v>16</v>
      </c>
      <c r="F18" s="87"/>
      <c r="G18" s="28">
        <f t="shared" si="0"/>
        <v>0</v>
      </c>
      <c r="H18" s="95"/>
      <c r="I18" s="31">
        <f t="shared" si="1"/>
        <v>0</v>
      </c>
      <c r="J18" s="29"/>
      <c r="K18" s="82"/>
    </row>
    <row r="19" spans="1:11" ht="16.5" customHeight="1" thickBot="1">
      <c r="A19" s="91" t="s">
        <v>359</v>
      </c>
      <c r="B19" s="102">
        <v>1993</v>
      </c>
      <c r="C19" s="264">
        <v>63</v>
      </c>
      <c r="D19" s="24"/>
      <c r="E19" s="28">
        <v>16</v>
      </c>
      <c r="F19" s="87"/>
      <c r="G19" s="28">
        <f t="shared" si="0"/>
        <v>0</v>
      </c>
      <c r="H19" s="95"/>
      <c r="I19" s="31">
        <f t="shared" si="1"/>
        <v>0</v>
      </c>
      <c r="J19" s="29"/>
      <c r="K19" s="82"/>
    </row>
    <row r="20" spans="1:11" s="4" customFormat="1" ht="16.5" customHeight="1" thickBot="1">
      <c r="A20" s="91" t="s">
        <v>360</v>
      </c>
      <c r="B20" s="102">
        <v>1994</v>
      </c>
      <c r="C20" s="264">
        <v>71</v>
      </c>
      <c r="D20" s="24"/>
      <c r="E20" s="28">
        <v>16</v>
      </c>
      <c r="F20" s="87"/>
      <c r="G20" s="28">
        <f t="shared" si="0"/>
        <v>0</v>
      </c>
      <c r="H20" s="95"/>
      <c r="I20" s="31">
        <f t="shared" si="1"/>
        <v>0</v>
      </c>
      <c r="J20" s="29"/>
      <c r="K20" s="82"/>
    </row>
    <row r="21" spans="1:11" s="4" customFormat="1" ht="16.5" customHeight="1" thickBot="1">
      <c r="A21" s="91" t="s">
        <v>361</v>
      </c>
      <c r="B21" s="102">
        <v>1975</v>
      </c>
      <c r="C21" s="264">
        <v>67.5</v>
      </c>
      <c r="D21" s="24"/>
      <c r="E21" s="28">
        <v>16</v>
      </c>
      <c r="F21" s="87"/>
      <c r="G21" s="28">
        <f t="shared" si="0"/>
        <v>0</v>
      </c>
      <c r="H21" s="95"/>
      <c r="I21" s="31">
        <f t="shared" si="1"/>
        <v>0</v>
      </c>
      <c r="J21" s="29"/>
      <c r="K21" s="82"/>
    </row>
    <row r="22" spans="1:11" s="4" customFormat="1" ht="16.5" customHeight="1" thickBot="1">
      <c r="A22" s="91" t="s">
        <v>362</v>
      </c>
      <c r="B22" s="102">
        <v>1975</v>
      </c>
      <c r="C22" s="264">
        <v>70.5</v>
      </c>
      <c r="D22" s="65"/>
      <c r="E22" s="28">
        <v>16</v>
      </c>
      <c r="F22" s="87"/>
      <c r="G22" s="28">
        <f t="shared" si="0"/>
        <v>0</v>
      </c>
      <c r="H22" s="95"/>
      <c r="I22" s="31">
        <f t="shared" si="1"/>
        <v>0</v>
      </c>
      <c r="J22" s="66"/>
      <c r="K22" s="82"/>
    </row>
    <row r="23" spans="1:11" s="4" customFormat="1" ht="16.5" customHeight="1" thickBot="1">
      <c r="A23" s="91" t="s">
        <v>363</v>
      </c>
      <c r="B23" s="102">
        <v>1990</v>
      </c>
      <c r="C23" s="264">
        <v>72.7</v>
      </c>
      <c r="D23" s="65"/>
      <c r="E23" s="28">
        <v>16</v>
      </c>
      <c r="F23" s="87"/>
      <c r="G23" s="28">
        <f t="shared" si="0"/>
        <v>0</v>
      </c>
      <c r="H23" s="95"/>
      <c r="I23" s="31">
        <f t="shared" si="1"/>
        <v>0</v>
      </c>
      <c r="J23" s="66"/>
      <c r="K23" s="36"/>
    </row>
    <row r="24" spans="1:11" s="32" customFormat="1" ht="26.25" customHeight="1" thickBot="1">
      <c r="A24" s="49" t="s">
        <v>12</v>
      </c>
      <c r="B24" s="45"/>
      <c r="C24" s="46">
        <f>SUM(C13:C23)</f>
        <v>758.2</v>
      </c>
      <c r="D24" s="47"/>
      <c r="E24" s="28">
        <v>16</v>
      </c>
      <c r="F24" s="50">
        <f>SUM(F13:F23)</f>
        <v>0</v>
      </c>
      <c r="G24" s="28">
        <f>SUM(G13:G23)</f>
        <v>0</v>
      </c>
      <c r="H24" s="88">
        <f>SUM(H13:H21)</f>
        <v>0</v>
      </c>
      <c r="I24" s="31">
        <f>SUM(I13:I23)/11</f>
        <v>0</v>
      </c>
      <c r="J24" s="52"/>
      <c r="K24" s="57"/>
    </row>
    <row r="25" spans="1:11" ht="18" customHeight="1">
      <c r="A25" s="6"/>
      <c r="B25" s="6"/>
      <c r="C25" s="7"/>
      <c r="D25" s="8"/>
      <c r="E25" s="8"/>
      <c r="F25" s="8"/>
      <c r="G25" s="8"/>
      <c r="H25" s="8"/>
      <c r="I25" s="8"/>
      <c r="J25" s="16"/>
      <c r="K25" s="5"/>
    </row>
    <row r="26" spans="1:11" s="4" customFormat="1" ht="23.25" customHeight="1">
      <c r="A26" s="312" t="s">
        <v>1</v>
      </c>
      <c r="B26" s="312"/>
      <c r="C26" s="313"/>
      <c r="D26" s="254"/>
      <c r="E26" s="254"/>
      <c r="F26" s="254" t="s">
        <v>2</v>
      </c>
      <c r="G26" s="254"/>
      <c r="H26" s="254"/>
      <c r="I26" s="14"/>
      <c r="J26" s="20"/>
      <c r="K26" s="5"/>
    </row>
    <row r="27" spans="1:11" s="4" customFormat="1" ht="34.5" customHeight="1">
      <c r="A27" s="314" t="s">
        <v>55</v>
      </c>
      <c r="B27" s="315"/>
      <c r="C27" s="315"/>
      <c r="D27" s="315"/>
      <c r="E27" s="255"/>
      <c r="F27" s="255" t="s">
        <v>34</v>
      </c>
      <c r="G27" s="255"/>
      <c r="H27" s="255"/>
      <c r="I27" s="19"/>
      <c r="J27" s="21"/>
      <c r="K27" s="5"/>
    </row>
    <row r="28" spans="1:11" s="4" customFormat="1" ht="15" customHeight="1">
      <c r="A28" s="2"/>
      <c r="B28" s="11"/>
      <c r="C28" s="12"/>
      <c r="D28" s="12"/>
      <c r="E28" s="13"/>
      <c r="F28" s="13"/>
      <c r="G28" s="13"/>
      <c r="H28" s="13"/>
      <c r="I28" s="13"/>
      <c r="J28" s="3"/>
      <c r="K28" s="1"/>
    </row>
    <row r="29" ht="18" customHeight="1"/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ht="18" customHeight="1"/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2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1" s="5" customFormat="1" ht="22.5" customHeight="1">
      <c r="A41" s="2"/>
      <c r="B41" s="1"/>
      <c r="C41" s="1"/>
      <c r="D41" s="1"/>
      <c r="E41" s="1"/>
      <c r="F41" s="1"/>
      <c r="G41" s="1"/>
      <c r="H41" s="1"/>
      <c r="I41" s="1"/>
      <c r="J41" s="3"/>
      <c r="K41" s="1"/>
    </row>
    <row r="42" ht="22.5" customHeight="1"/>
  </sheetData>
  <sheetProtection/>
  <mergeCells count="17">
    <mergeCell ref="B5:J5"/>
    <mergeCell ref="F7:F12"/>
    <mergeCell ref="A7:A12"/>
    <mergeCell ref="A1:L1"/>
    <mergeCell ref="A2:L2"/>
    <mergeCell ref="A3:L3"/>
    <mergeCell ref="A4:L4"/>
    <mergeCell ref="B6:J6"/>
    <mergeCell ref="B7:B12"/>
    <mergeCell ref="D7:D12"/>
    <mergeCell ref="C7:C12"/>
    <mergeCell ref="K7:K12"/>
    <mergeCell ref="I7:I12"/>
    <mergeCell ref="J7:J12"/>
    <mergeCell ref="E7:E12"/>
    <mergeCell ref="G7:G12"/>
    <mergeCell ref="H7:H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view="pageBreakPreview" zoomScaleNormal="104" zoomScaleSheetLayoutView="100" zoomScalePageLayoutView="0" workbookViewId="0" topLeftCell="A1">
      <selection activeCell="A4" sqref="A4:L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1" ht="34.5" customHeight="1">
      <c r="A5" s="33" t="s">
        <v>397</v>
      </c>
      <c r="B5" s="460"/>
      <c r="C5" s="460"/>
      <c r="D5" s="460"/>
      <c r="E5" s="460"/>
      <c r="F5" s="460"/>
      <c r="G5" s="460"/>
      <c r="H5" s="460"/>
      <c r="I5" s="460"/>
      <c r="J5" s="460"/>
      <c r="K5" s="64" t="s">
        <v>39</v>
      </c>
    </row>
    <row r="6" spans="2:10" s="35" customFormat="1" ht="33" customHeight="1">
      <c r="B6" s="387" t="s">
        <v>14</v>
      </c>
      <c r="C6" s="388"/>
      <c r="D6" s="388"/>
      <c r="E6" s="388"/>
      <c r="F6" s="388"/>
      <c r="G6" s="388"/>
      <c r="H6" s="388"/>
      <c r="I6" s="388"/>
      <c r="J6" s="388"/>
    </row>
    <row r="7" spans="1:11" ht="39.75" customHeight="1" thickBot="1">
      <c r="A7" s="27"/>
      <c r="B7" s="427" t="s">
        <v>404</v>
      </c>
      <c r="C7" s="427"/>
      <c r="D7" s="427"/>
      <c r="E7" s="427"/>
      <c r="F7" s="427"/>
      <c r="G7" s="427"/>
      <c r="H7" s="427"/>
      <c r="I7" s="427"/>
      <c r="J7" s="427"/>
      <c r="K7" s="26"/>
    </row>
    <row r="8" spans="1:11" ht="16.5" customHeight="1">
      <c r="A8" s="461" t="s">
        <v>5</v>
      </c>
      <c r="B8" s="476" t="s">
        <v>7</v>
      </c>
      <c r="C8" s="473" t="s">
        <v>8</v>
      </c>
      <c r="D8" s="467" t="s">
        <v>30</v>
      </c>
      <c r="E8" s="476" t="s">
        <v>9</v>
      </c>
      <c r="F8" s="470" t="s">
        <v>28</v>
      </c>
      <c r="G8" s="470" t="s">
        <v>11</v>
      </c>
      <c r="H8" s="470" t="s">
        <v>13</v>
      </c>
      <c r="I8" s="467" t="s">
        <v>10</v>
      </c>
      <c r="J8" s="389" t="s">
        <v>4</v>
      </c>
      <c r="K8" s="464" t="s">
        <v>6</v>
      </c>
    </row>
    <row r="9" spans="1:11" ht="16.5" customHeight="1">
      <c r="A9" s="462"/>
      <c r="B9" s="477"/>
      <c r="C9" s="474"/>
      <c r="D9" s="468"/>
      <c r="E9" s="477"/>
      <c r="F9" s="471"/>
      <c r="G9" s="479"/>
      <c r="H9" s="471"/>
      <c r="I9" s="468"/>
      <c r="J9" s="390"/>
      <c r="K9" s="465"/>
    </row>
    <row r="10" spans="1:11" ht="16.5" customHeight="1">
      <c r="A10" s="462"/>
      <c r="B10" s="477"/>
      <c r="C10" s="474"/>
      <c r="D10" s="468"/>
      <c r="E10" s="477"/>
      <c r="F10" s="471"/>
      <c r="G10" s="479"/>
      <c r="H10" s="471"/>
      <c r="I10" s="468"/>
      <c r="J10" s="390"/>
      <c r="K10" s="465"/>
    </row>
    <row r="11" spans="1:11" ht="16.5" customHeight="1">
      <c r="A11" s="462"/>
      <c r="B11" s="477"/>
      <c r="C11" s="474"/>
      <c r="D11" s="468"/>
      <c r="E11" s="477"/>
      <c r="F11" s="471"/>
      <c r="G11" s="479"/>
      <c r="H11" s="471"/>
      <c r="I11" s="468"/>
      <c r="J11" s="390"/>
      <c r="K11" s="465"/>
    </row>
    <row r="12" spans="1:11" ht="16.5" customHeight="1">
      <c r="A12" s="462"/>
      <c r="B12" s="477"/>
      <c r="C12" s="474"/>
      <c r="D12" s="468"/>
      <c r="E12" s="477"/>
      <c r="F12" s="471"/>
      <c r="G12" s="479"/>
      <c r="H12" s="471"/>
      <c r="I12" s="468"/>
      <c r="J12" s="390"/>
      <c r="K12" s="465"/>
    </row>
    <row r="13" spans="1:11" ht="16.5" customHeight="1" thickBot="1">
      <c r="A13" s="463"/>
      <c r="B13" s="478"/>
      <c r="C13" s="475"/>
      <c r="D13" s="469"/>
      <c r="E13" s="478"/>
      <c r="F13" s="472"/>
      <c r="G13" s="480"/>
      <c r="H13" s="472"/>
      <c r="I13" s="469"/>
      <c r="J13" s="391"/>
      <c r="K13" s="466"/>
    </row>
    <row r="14" spans="1:11" s="81" customFormat="1" ht="16.5" customHeight="1" thickBot="1">
      <c r="A14" s="256" t="s">
        <v>288</v>
      </c>
      <c r="B14" s="256">
        <v>1987</v>
      </c>
      <c r="C14" s="256">
        <v>87</v>
      </c>
      <c r="D14" s="201"/>
      <c r="E14" s="259">
        <v>24</v>
      </c>
      <c r="F14" s="260"/>
      <c r="G14" s="261">
        <f aca="true" t="shared" si="0" ref="G14:G24">E14*F14</f>
        <v>0</v>
      </c>
      <c r="H14" s="261">
        <v>10</v>
      </c>
      <c r="I14" s="262">
        <f aca="true" t="shared" si="1" ref="I14:I24">E14*F14/C14</f>
        <v>0</v>
      </c>
      <c r="J14" s="40"/>
      <c r="K14" s="263"/>
    </row>
    <row r="15" spans="1:11" s="81" customFormat="1" ht="16.5" customHeight="1" thickBot="1">
      <c r="A15" s="257" t="s">
        <v>289</v>
      </c>
      <c r="B15" s="257">
        <v>1990</v>
      </c>
      <c r="C15" s="257">
        <v>93</v>
      </c>
      <c r="D15" s="201"/>
      <c r="E15" s="259">
        <v>24</v>
      </c>
      <c r="F15" s="264"/>
      <c r="G15" s="261">
        <f t="shared" si="0"/>
        <v>0</v>
      </c>
      <c r="H15" s="261">
        <v>10</v>
      </c>
      <c r="I15" s="262">
        <f t="shared" si="1"/>
        <v>0</v>
      </c>
      <c r="J15" s="40"/>
      <c r="K15" s="263"/>
    </row>
    <row r="16" spans="1:11" s="81" customFormat="1" ht="16.5" customHeight="1" thickBot="1">
      <c r="A16" s="257" t="s">
        <v>290</v>
      </c>
      <c r="B16" s="257">
        <v>1986</v>
      </c>
      <c r="C16" s="257">
        <v>75</v>
      </c>
      <c r="D16" s="201"/>
      <c r="E16" s="259">
        <v>24</v>
      </c>
      <c r="F16" s="264"/>
      <c r="G16" s="261">
        <f t="shared" si="0"/>
        <v>0</v>
      </c>
      <c r="H16" s="261">
        <v>10</v>
      </c>
      <c r="I16" s="262">
        <f t="shared" si="1"/>
        <v>0</v>
      </c>
      <c r="J16" s="40"/>
      <c r="K16" s="263"/>
    </row>
    <row r="17" spans="1:11" s="81" customFormat="1" ht="16.5" customHeight="1" thickBot="1">
      <c r="A17" s="257" t="s">
        <v>291</v>
      </c>
      <c r="B17" s="257">
        <v>1990</v>
      </c>
      <c r="C17" s="257">
        <v>80</v>
      </c>
      <c r="D17" s="201"/>
      <c r="E17" s="259">
        <v>24</v>
      </c>
      <c r="F17" s="264"/>
      <c r="G17" s="261">
        <f t="shared" si="0"/>
        <v>0</v>
      </c>
      <c r="H17" s="261">
        <v>10</v>
      </c>
      <c r="I17" s="262">
        <f t="shared" si="1"/>
        <v>0</v>
      </c>
      <c r="J17" s="40"/>
      <c r="K17" s="263"/>
    </row>
    <row r="18" spans="1:11" s="81" customFormat="1" ht="16.5" customHeight="1" thickBot="1">
      <c r="A18" s="257" t="s">
        <v>292</v>
      </c>
      <c r="B18" s="257">
        <v>1986</v>
      </c>
      <c r="C18" s="257">
        <v>100</v>
      </c>
      <c r="D18" s="201"/>
      <c r="E18" s="259">
        <v>24</v>
      </c>
      <c r="F18" s="264"/>
      <c r="G18" s="261">
        <f t="shared" si="0"/>
        <v>0</v>
      </c>
      <c r="H18" s="261">
        <v>10</v>
      </c>
      <c r="I18" s="262">
        <f t="shared" si="1"/>
        <v>0</v>
      </c>
      <c r="J18" s="40"/>
      <c r="K18" s="263"/>
    </row>
    <row r="19" spans="1:11" s="81" customFormat="1" ht="16.5" customHeight="1" thickBot="1">
      <c r="A19" s="257" t="s">
        <v>293</v>
      </c>
      <c r="B19" s="257">
        <v>1976</v>
      </c>
      <c r="C19" s="257">
        <v>86</v>
      </c>
      <c r="D19" s="201"/>
      <c r="E19" s="259">
        <v>24</v>
      </c>
      <c r="F19" s="264"/>
      <c r="G19" s="261">
        <f t="shared" si="0"/>
        <v>0</v>
      </c>
      <c r="H19" s="261">
        <v>10</v>
      </c>
      <c r="I19" s="262">
        <f t="shared" si="1"/>
        <v>0</v>
      </c>
      <c r="J19" s="40"/>
      <c r="K19" s="263"/>
    </row>
    <row r="20" spans="1:11" s="81" customFormat="1" ht="16.5" customHeight="1" thickBot="1">
      <c r="A20" s="256" t="s">
        <v>295</v>
      </c>
      <c r="B20" s="265">
        <v>1991</v>
      </c>
      <c r="C20" s="265">
        <v>67</v>
      </c>
      <c r="D20" s="201"/>
      <c r="E20" s="259">
        <v>16</v>
      </c>
      <c r="F20" s="264"/>
      <c r="G20" s="261">
        <f t="shared" si="0"/>
        <v>0</v>
      </c>
      <c r="H20" s="261">
        <v>10</v>
      </c>
      <c r="I20" s="262">
        <f t="shared" si="1"/>
        <v>0</v>
      </c>
      <c r="J20" s="40"/>
      <c r="K20" s="263"/>
    </row>
    <row r="21" spans="1:11" s="81" customFormat="1" ht="16.5" customHeight="1" thickBot="1">
      <c r="A21" s="257" t="s">
        <v>296</v>
      </c>
      <c r="B21" s="258">
        <v>1979</v>
      </c>
      <c r="C21" s="258">
        <v>73</v>
      </c>
      <c r="D21" s="201"/>
      <c r="E21" s="259">
        <v>16</v>
      </c>
      <c r="F21" s="264"/>
      <c r="G21" s="261">
        <f t="shared" si="0"/>
        <v>0</v>
      </c>
      <c r="H21" s="261">
        <v>10</v>
      </c>
      <c r="I21" s="262">
        <f t="shared" si="1"/>
        <v>0</v>
      </c>
      <c r="J21" s="40"/>
      <c r="K21" s="263"/>
    </row>
    <row r="22" spans="1:11" s="81" customFormat="1" ht="16.5" customHeight="1" thickBot="1">
      <c r="A22" s="257" t="s">
        <v>297</v>
      </c>
      <c r="B22" s="258">
        <v>1991</v>
      </c>
      <c r="C22" s="258">
        <v>67</v>
      </c>
      <c r="D22" s="201"/>
      <c r="E22" s="259">
        <v>16</v>
      </c>
      <c r="F22" s="264"/>
      <c r="G22" s="261">
        <f t="shared" si="0"/>
        <v>0</v>
      </c>
      <c r="H22" s="261">
        <v>10</v>
      </c>
      <c r="I22" s="262">
        <f t="shared" si="1"/>
        <v>0</v>
      </c>
      <c r="J22" s="40"/>
      <c r="K22" s="263"/>
    </row>
    <row r="23" spans="1:11" s="81" customFormat="1" ht="16.5" customHeight="1" thickBot="1">
      <c r="A23" s="257" t="s">
        <v>298</v>
      </c>
      <c r="B23" s="258">
        <v>1983</v>
      </c>
      <c r="C23" s="258">
        <v>75</v>
      </c>
      <c r="D23" s="201"/>
      <c r="E23" s="259">
        <v>16</v>
      </c>
      <c r="F23" s="264"/>
      <c r="G23" s="261">
        <f t="shared" si="0"/>
        <v>0</v>
      </c>
      <c r="H23" s="261">
        <v>10</v>
      </c>
      <c r="I23" s="262">
        <f t="shared" si="1"/>
        <v>0</v>
      </c>
      <c r="J23" s="40"/>
      <c r="K23" s="263"/>
    </row>
    <row r="24" spans="1:11" s="81" customFormat="1" ht="16.5" customHeight="1" thickBot="1">
      <c r="A24" s="257" t="s">
        <v>299</v>
      </c>
      <c r="B24" s="258">
        <v>1985</v>
      </c>
      <c r="C24" s="258">
        <v>66</v>
      </c>
      <c r="D24" s="201"/>
      <c r="E24" s="259">
        <v>16</v>
      </c>
      <c r="F24" s="264"/>
      <c r="G24" s="261">
        <f t="shared" si="0"/>
        <v>0</v>
      </c>
      <c r="H24" s="261">
        <v>8</v>
      </c>
      <c r="I24" s="262">
        <f t="shared" si="1"/>
        <v>0</v>
      </c>
      <c r="J24" s="40"/>
      <c r="K24" s="263"/>
    </row>
    <row r="25" spans="1:11" s="32" customFormat="1" ht="26.25" customHeight="1" thickBot="1">
      <c r="A25" s="266" t="s">
        <v>12</v>
      </c>
      <c r="B25" s="267"/>
      <c r="C25" s="268">
        <f>SUM(C14:C24)</f>
        <v>869</v>
      </c>
      <c r="D25" s="247"/>
      <c r="E25" s="259"/>
      <c r="F25" s="269">
        <f>SUM(F14:F24)</f>
        <v>0</v>
      </c>
      <c r="G25" s="261">
        <f>SUM(G14:G24)</f>
        <v>0</v>
      </c>
      <c r="H25" s="269">
        <f>SUM(H14:H24)</f>
        <v>108</v>
      </c>
      <c r="I25" s="270">
        <f>G25/C25</f>
        <v>0</v>
      </c>
      <c r="J25" s="79"/>
      <c r="K25" s="271"/>
    </row>
    <row r="26" spans="1:11" ht="18" customHeight="1">
      <c r="A26" s="6"/>
      <c r="B26" s="6"/>
      <c r="C26" s="7"/>
      <c r="D26" s="8"/>
      <c r="E26" s="8"/>
      <c r="F26" s="8"/>
      <c r="G26" s="8"/>
      <c r="H26" s="8"/>
      <c r="I26" s="8"/>
      <c r="J26" s="204"/>
      <c r="K26" s="184"/>
    </row>
    <row r="27" spans="1:11" s="4" customFormat="1" ht="23.25" customHeight="1">
      <c r="A27" s="312" t="s">
        <v>1</v>
      </c>
      <c r="B27" s="312"/>
      <c r="C27" s="313"/>
      <c r="D27" s="254"/>
      <c r="E27" s="254"/>
      <c r="F27" s="254" t="s">
        <v>2</v>
      </c>
      <c r="G27" s="254"/>
      <c r="H27" s="254"/>
      <c r="I27" s="205"/>
      <c r="J27" s="206"/>
      <c r="K27" s="184"/>
    </row>
    <row r="28" spans="1:11" s="4" customFormat="1" ht="34.5" customHeight="1">
      <c r="A28" s="314" t="s">
        <v>55</v>
      </c>
      <c r="B28" s="315"/>
      <c r="C28" s="315"/>
      <c r="D28" s="315"/>
      <c r="E28" s="255"/>
      <c r="F28" s="255" t="s">
        <v>34</v>
      </c>
      <c r="G28" s="255"/>
      <c r="H28" s="255"/>
      <c r="I28" s="207"/>
      <c r="J28" s="208"/>
      <c r="K28" s="184"/>
    </row>
    <row r="29" spans="1:11" s="4" customFormat="1" ht="15" customHeight="1">
      <c r="A29" s="2"/>
      <c r="B29" s="7"/>
      <c r="C29" s="209"/>
      <c r="D29" s="209"/>
      <c r="E29" s="210"/>
      <c r="F29" s="210"/>
      <c r="G29" s="210"/>
      <c r="H29" s="210"/>
      <c r="I29" s="210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184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8">
    <mergeCell ref="A1:L1"/>
    <mergeCell ref="A2:L2"/>
    <mergeCell ref="A3:L3"/>
    <mergeCell ref="A4:L4"/>
    <mergeCell ref="A8:A13"/>
    <mergeCell ref="K8:K13"/>
    <mergeCell ref="I8:I13"/>
    <mergeCell ref="J8:J13"/>
    <mergeCell ref="E8:E13"/>
    <mergeCell ref="B5:J5"/>
    <mergeCell ref="B7:J7"/>
    <mergeCell ref="B8:B13"/>
    <mergeCell ref="B6:J6"/>
    <mergeCell ref="D8:D13"/>
    <mergeCell ref="G8:G13"/>
    <mergeCell ref="H8:H13"/>
    <mergeCell ref="C8:C13"/>
    <mergeCell ref="F8:F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Normal="104" zoomScaleSheetLayoutView="100" zoomScalePageLayoutView="0" workbookViewId="0" topLeftCell="A1">
      <selection activeCell="A4" sqref="A4:L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1" ht="34.5" customHeight="1">
      <c r="A5" s="33" t="s">
        <v>397</v>
      </c>
      <c r="B5" s="460"/>
      <c r="C5" s="460"/>
      <c r="D5" s="460"/>
      <c r="E5" s="460"/>
      <c r="F5" s="460"/>
      <c r="G5" s="460"/>
      <c r="H5" s="460"/>
      <c r="I5" s="460"/>
      <c r="J5" s="460"/>
      <c r="K5" s="64" t="s">
        <v>39</v>
      </c>
    </row>
    <row r="6" spans="1:11" ht="39.75" customHeight="1" thickBot="1">
      <c r="A6" s="27"/>
      <c r="B6" s="427" t="s">
        <v>403</v>
      </c>
      <c r="C6" s="427"/>
      <c r="D6" s="427"/>
      <c r="E6" s="427"/>
      <c r="F6" s="427"/>
      <c r="G6" s="427"/>
      <c r="H6" s="427"/>
      <c r="I6" s="427"/>
      <c r="J6" s="427"/>
      <c r="K6" s="26"/>
    </row>
    <row r="7" spans="1:11" ht="16.5" customHeight="1">
      <c r="A7" s="461" t="s">
        <v>5</v>
      </c>
      <c r="B7" s="476" t="s">
        <v>7</v>
      </c>
      <c r="C7" s="473" t="s">
        <v>8</v>
      </c>
      <c r="D7" s="467" t="s">
        <v>30</v>
      </c>
      <c r="E7" s="476" t="s">
        <v>9</v>
      </c>
      <c r="F7" s="470" t="s">
        <v>28</v>
      </c>
      <c r="G7" s="470" t="s">
        <v>11</v>
      </c>
      <c r="H7" s="470" t="s">
        <v>13</v>
      </c>
      <c r="I7" s="467" t="s">
        <v>10</v>
      </c>
      <c r="J7" s="389" t="s">
        <v>4</v>
      </c>
      <c r="K7" s="464" t="s">
        <v>6</v>
      </c>
    </row>
    <row r="8" spans="1:11" ht="16.5" customHeight="1">
      <c r="A8" s="462"/>
      <c r="B8" s="477"/>
      <c r="C8" s="474"/>
      <c r="D8" s="468"/>
      <c r="E8" s="477"/>
      <c r="F8" s="471"/>
      <c r="G8" s="479"/>
      <c r="H8" s="471"/>
      <c r="I8" s="468"/>
      <c r="J8" s="390"/>
      <c r="K8" s="465"/>
    </row>
    <row r="9" spans="1:11" ht="16.5" customHeight="1">
      <c r="A9" s="462"/>
      <c r="B9" s="477"/>
      <c r="C9" s="474"/>
      <c r="D9" s="468"/>
      <c r="E9" s="477"/>
      <c r="F9" s="471"/>
      <c r="G9" s="479"/>
      <c r="H9" s="471"/>
      <c r="I9" s="468"/>
      <c r="J9" s="390"/>
      <c r="K9" s="465"/>
    </row>
    <row r="10" spans="1:11" ht="16.5" customHeight="1">
      <c r="A10" s="462"/>
      <c r="B10" s="477"/>
      <c r="C10" s="474"/>
      <c r="D10" s="468"/>
      <c r="E10" s="477"/>
      <c r="F10" s="471"/>
      <c r="G10" s="479"/>
      <c r="H10" s="471"/>
      <c r="I10" s="468"/>
      <c r="J10" s="390"/>
      <c r="K10" s="465"/>
    </row>
    <row r="11" spans="1:11" ht="16.5" customHeight="1">
      <c r="A11" s="462"/>
      <c r="B11" s="477"/>
      <c r="C11" s="474"/>
      <c r="D11" s="468"/>
      <c r="E11" s="477"/>
      <c r="F11" s="471"/>
      <c r="G11" s="479"/>
      <c r="H11" s="471"/>
      <c r="I11" s="468"/>
      <c r="J11" s="390"/>
      <c r="K11" s="465"/>
    </row>
    <row r="12" spans="1:11" ht="16.5" customHeight="1" thickBot="1">
      <c r="A12" s="463"/>
      <c r="B12" s="478"/>
      <c r="C12" s="475"/>
      <c r="D12" s="469"/>
      <c r="E12" s="478"/>
      <c r="F12" s="472"/>
      <c r="G12" s="480"/>
      <c r="H12" s="472"/>
      <c r="I12" s="469"/>
      <c r="J12" s="391"/>
      <c r="K12" s="466"/>
    </row>
    <row r="13" spans="1:11" s="4" customFormat="1" ht="16.5" customHeight="1" thickBot="1">
      <c r="A13" s="257" t="s">
        <v>327</v>
      </c>
      <c r="B13" s="274"/>
      <c r="C13" s="264">
        <v>75</v>
      </c>
      <c r="D13" s="276"/>
      <c r="E13" s="260">
        <v>16</v>
      </c>
      <c r="F13" s="264"/>
      <c r="G13" s="213">
        <f aca="true" t="shared" si="0" ref="G13:G21">E13*F13</f>
        <v>0</v>
      </c>
      <c r="H13" s="275"/>
      <c r="I13" s="214">
        <f aca="true" t="shared" si="1" ref="I13:I22">G13/C13</f>
        <v>0</v>
      </c>
      <c r="J13" s="66"/>
      <c r="K13" s="26" t="s">
        <v>316</v>
      </c>
    </row>
    <row r="14" spans="1:11" s="4" customFormat="1" ht="16.5" customHeight="1" thickBot="1">
      <c r="A14" s="256" t="s">
        <v>328</v>
      </c>
      <c r="B14" s="272"/>
      <c r="C14" s="260">
        <v>74</v>
      </c>
      <c r="D14" s="201"/>
      <c r="E14" s="260">
        <v>16</v>
      </c>
      <c r="F14" s="260"/>
      <c r="G14" s="213">
        <f t="shared" si="0"/>
        <v>0</v>
      </c>
      <c r="H14" s="273"/>
      <c r="I14" s="214">
        <f t="shared" si="1"/>
        <v>0</v>
      </c>
      <c r="J14" s="29"/>
      <c r="K14" s="26" t="s">
        <v>316</v>
      </c>
    </row>
    <row r="15" spans="1:11" s="4" customFormat="1" ht="16.5" customHeight="1" thickBot="1">
      <c r="A15" s="257" t="s">
        <v>329</v>
      </c>
      <c r="B15" s="274"/>
      <c r="C15" s="264">
        <v>92</v>
      </c>
      <c r="D15" s="201"/>
      <c r="E15" s="260">
        <v>16</v>
      </c>
      <c r="F15" s="260"/>
      <c r="G15" s="213">
        <f t="shared" si="0"/>
        <v>0</v>
      </c>
      <c r="H15" s="275"/>
      <c r="I15" s="214">
        <f t="shared" si="1"/>
        <v>0</v>
      </c>
      <c r="J15" s="29"/>
      <c r="K15" s="26" t="s">
        <v>316</v>
      </c>
    </row>
    <row r="16" spans="1:11" s="4" customFormat="1" ht="16.5" customHeight="1" thickBot="1">
      <c r="A16" s="257" t="s">
        <v>331</v>
      </c>
      <c r="B16" s="274"/>
      <c r="C16" s="264">
        <v>84</v>
      </c>
      <c r="D16" s="201"/>
      <c r="E16" s="260">
        <v>16</v>
      </c>
      <c r="F16" s="264"/>
      <c r="G16" s="213">
        <f t="shared" si="0"/>
        <v>0</v>
      </c>
      <c r="H16" s="275"/>
      <c r="I16" s="214">
        <f t="shared" si="1"/>
        <v>0</v>
      </c>
      <c r="J16" s="29"/>
      <c r="K16" s="26" t="s">
        <v>316</v>
      </c>
    </row>
    <row r="17" spans="1:11" s="4" customFormat="1" ht="16.5" customHeight="1" thickBot="1">
      <c r="A17" s="257" t="s">
        <v>332</v>
      </c>
      <c r="B17" s="274"/>
      <c r="C17" s="264">
        <v>74</v>
      </c>
      <c r="D17" s="201"/>
      <c r="E17" s="260">
        <v>16</v>
      </c>
      <c r="F17" s="264"/>
      <c r="G17" s="213">
        <f t="shared" si="0"/>
        <v>0</v>
      </c>
      <c r="H17" s="275"/>
      <c r="I17" s="214">
        <f t="shared" si="1"/>
        <v>0</v>
      </c>
      <c r="J17" s="29"/>
      <c r="K17" s="26" t="s">
        <v>316</v>
      </c>
    </row>
    <row r="18" spans="1:11" s="4" customFormat="1" ht="16.5" customHeight="1" thickBot="1">
      <c r="A18" s="257" t="s">
        <v>333</v>
      </c>
      <c r="B18" s="274"/>
      <c r="C18" s="264">
        <v>73</v>
      </c>
      <c r="D18" s="201"/>
      <c r="E18" s="260">
        <v>16</v>
      </c>
      <c r="F18" s="264"/>
      <c r="G18" s="213">
        <f t="shared" si="0"/>
        <v>0</v>
      </c>
      <c r="H18" s="275"/>
      <c r="I18" s="214">
        <f t="shared" si="1"/>
        <v>0</v>
      </c>
      <c r="J18" s="29"/>
      <c r="K18" s="26" t="s">
        <v>316</v>
      </c>
    </row>
    <row r="19" spans="1:11" ht="16.5" customHeight="1" thickBot="1">
      <c r="A19" s="257" t="s">
        <v>334</v>
      </c>
      <c r="B19" s="274"/>
      <c r="C19" s="264">
        <v>75</v>
      </c>
      <c r="D19" s="201"/>
      <c r="E19" s="260">
        <v>16</v>
      </c>
      <c r="F19" s="264"/>
      <c r="G19" s="213">
        <f t="shared" si="0"/>
        <v>0</v>
      </c>
      <c r="H19" s="275"/>
      <c r="I19" s="214">
        <f t="shared" si="1"/>
        <v>0</v>
      </c>
      <c r="J19" s="29"/>
      <c r="K19" s="26" t="s">
        <v>316</v>
      </c>
    </row>
    <row r="20" spans="1:11" s="4" customFormat="1" ht="16.5" customHeight="1" thickBot="1">
      <c r="A20" s="257" t="s">
        <v>335</v>
      </c>
      <c r="B20" s="274"/>
      <c r="C20" s="264">
        <v>72</v>
      </c>
      <c r="D20" s="201"/>
      <c r="E20" s="260">
        <v>16</v>
      </c>
      <c r="F20" s="264"/>
      <c r="G20" s="213">
        <f t="shared" si="0"/>
        <v>0</v>
      </c>
      <c r="H20" s="275"/>
      <c r="I20" s="214">
        <f t="shared" si="1"/>
        <v>0</v>
      </c>
      <c r="J20" s="29"/>
      <c r="K20" s="26" t="s">
        <v>316</v>
      </c>
    </row>
    <row r="21" spans="1:11" s="4" customFormat="1" ht="16.5" customHeight="1" thickBot="1">
      <c r="A21" s="257" t="s">
        <v>342</v>
      </c>
      <c r="B21" s="274"/>
      <c r="C21" s="264">
        <v>92</v>
      </c>
      <c r="D21" s="201"/>
      <c r="E21" s="264">
        <v>16</v>
      </c>
      <c r="F21" s="264"/>
      <c r="G21" s="213">
        <f t="shared" si="0"/>
        <v>0</v>
      </c>
      <c r="H21" s="275"/>
      <c r="I21" s="214">
        <f t="shared" si="1"/>
        <v>0</v>
      </c>
      <c r="J21" s="29"/>
      <c r="K21" s="26" t="s">
        <v>316</v>
      </c>
    </row>
    <row r="22" spans="1:11" s="32" customFormat="1" ht="26.25" customHeight="1" thickBot="1">
      <c r="A22" s="215" t="s">
        <v>12</v>
      </c>
      <c r="B22" s="216"/>
      <c r="C22" s="217">
        <f>SUM(C14:C21)</f>
        <v>636</v>
      </c>
      <c r="D22" s="218"/>
      <c r="E22" s="219"/>
      <c r="F22" s="219">
        <f>SUM(F14:F21)</f>
        <v>0</v>
      </c>
      <c r="G22" s="219">
        <f>SUM(G14:G21)</f>
        <v>0</v>
      </c>
      <c r="H22" s="277">
        <f>SUM(H14:H21)</f>
        <v>0</v>
      </c>
      <c r="I22" s="202">
        <f t="shared" si="1"/>
        <v>0</v>
      </c>
      <c r="J22" s="52"/>
      <c r="K22" s="203"/>
    </row>
    <row r="23" spans="1:11" ht="18" customHeight="1">
      <c r="A23" s="6"/>
      <c r="B23" s="6"/>
      <c r="C23" s="7"/>
      <c r="D23" s="8"/>
      <c r="E23" s="8"/>
      <c r="F23" s="8"/>
      <c r="G23" s="8"/>
      <c r="H23" s="8"/>
      <c r="I23" s="8"/>
      <c r="J23" s="204"/>
      <c r="K23" s="184"/>
    </row>
    <row r="24" spans="1:11" s="4" customFormat="1" ht="23.25" customHeight="1">
      <c r="A24" s="312" t="s">
        <v>1</v>
      </c>
      <c r="B24" s="312"/>
      <c r="C24" s="313"/>
      <c r="D24" s="254"/>
      <c r="E24" s="254"/>
      <c r="F24" s="254" t="s">
        <v>2</v>
      </c>
      <c r="G24" s="254"/>
      <c r="H24" s="254"/>
      <c r="I24" s="205"/>
      <c r="J24" s="206"/>
      <c r="K24" s="184"/>
    </row>
    <row r="25" spans="1:11" s="4" customFormat="1" ht="34.5" customHeight="1">
      <c r="A25" s="314" t="s">
        <v>55</v>
      </c>
      <c r="B25" s="315"/>
      <c r="C25" s="315"/>
      <c r="D25" s="315"/>
      <c r="E25" s="255"/>
      <c r="F25" s="255" t="s">
        <v>34</v>
      </c>
      <c r="G25" s="255"/>
      <c r="H25" s="255"/>
      <c r="I25" s="207"/>
      <c r="J25" s="208"/>
      <c r="K25" s="184"/>
    </row>
    <row r="26" spans="1:11" s="4" customFormat="1" ht="15" customHeight="1">
      <c r="A26" s="2"/>
      <c r="B26" s="7"/>
      <c r="C26" s="209"/>
      <c r="D26" s="209"/>
      <c r="E26" s="210"/>
      <c r="F26" s="210"/>
      <c r="G26" s="210"/>
      <c r="H26" s="210"/>
      <c r="I26" s="210"/>
      <c r="J26" s="3"/>
      <c r="K26" s="1"/>
    </row>
    <row r="27" ht="18" customHeight="1"/>
    <row r="28" spans="1:11" s="4" customFormat="1" ht="15" customHeight="1">
      <c r="A28" s="2"/>
      <c r="B28" s="1"/>
      <c r="C28" s="1"/>
      <c r="D28" s="1"/>
      <c r="E28" s="1"/>
      <c r="F28" s="1"/>
      <c r="G28" s="1"/>
      <c r="H28" s="1"/>
      <c r="I28" s="1"/>
      <c r="J28" s="3"/>
      <c r="K28" s="1"/>
    </row>
    <row r="29" ht="18" customHeight="1"/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spans="1:11" s="4" customFormat="1" ht="12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1" s="184" customFormat="1" ht="22.5" customHeight="1">
      <c r="A39" s="2"/>
      <c r="B39" s="1"/>
      <c r="C39" s="1"/>
      <c r="D39" s="1"/>
      <c r="E39" s="1"/>
      <c r="F39" s="1"/>
      <c r="G39" s="1"/>
      <c r="H39" s="1"/>
      <c r="I39" s="1"/>
      <c r="J39" s="3"/>
      <c r="K39" s="1"/>
    </row>
    <row r="40" ht="22.5" customHeight="1"/>
  </sheetData>
  <sheetProtection/>
  <mergeCells count="17">
    <mergeCell ref="A1:L1"/>
    <mergeCell ref="A2:L2"/>
    <mergeCell ref="A3:L3"/>
    <mergeCell ref="A4:L4"/>
    <mergeCell ref="K7:K12"/>
    <mergeCell ref="I7:I12"/>
    <mergeCell ref="J7:J12"/>
    <mergeCell ref="E7:E12"/>
    <mergeCell ref="G7:G12"/>
    <mergeCell ref="H7:H12"/>
    <mergeCell ref="B5:J5"/>
    <mergeCell ref="F7:F12"/>
    <mergeCell ref="B6:J6"/>
    <mergeCell ref="A7:A12"/>
    <mergeCell ref="B7:B12"/>
    <mergeCell ref="D7:D12"/>
    <mergeCell ref="C7:C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BreakPreview" zoomScaleNormal="104" zoomScaleSheetLayoutView="100" zoomScalePageLayoutView="0" workbookViewId="0" topLeftCell="A1">
      <selection activeCell="A4" sqref="A4:L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1" ht="34.5" customHeight="1">
      <c r="A5" s="33" t="s">
        <v>397</v>
      </c>
      <c r="B5" s="460" t="s">
        <v>27</v>
      </c>
      <c r="C5" s="460"/>
      <c r="D5" s="460"/>
      <c r="E5" s="460"/>
      <c r="F5" s="460"/>
      <c r="G5" s="460"/>
      <c r="H5" s="460"/>
      <c r="I5" s="460"/>
      <c r="J5" s="460"/>
      <c r="K5" s="64" t="s">
        <v>39</v>
      </c>
    </row>
    <row r="6" spans="1:11" ht="39.75" customHeight="1" thickBot="1">
      <c r="A6" s="27"/>
      <c r="B6" s="427" t="s">
        <v>276</v>
      </c>
      <c r="C6" s="427"/>
      <c r="D6" s="427"/>
      <c r="E6" s="427"/>
      <c r="F6" s="427"/>
      <c r="G6" s="427"/>
      <c r="H6" s="427"/>
      <c r="I6" s="427"/>
      <c r="J6" s="427"/>
      <c r="K6" s="26"/>
    </row>
    <row r="7" spans="1:11" ht="16.5" customHeight="1">
      <c r="A7" s="488" t="s">
        <v>5</v>
      </c>
      <c r="B7" s="476" t="s">
        <v>7</v>
      </c>
      <c r="C7" s="473" t="s">
        <v>8</v>
      </c>
      <c r="D7" s="467" t="s">
        <v>30</v>
      </c>
      <c r="E7" s="476" t="s">
        <v>9</v>
      </c>
      <c r="F7" s="470" t="s">
        <v>28</v>
      </c>
      <c r="G7" s="470" t="s">
        <v>11</v>
      </c>
      <c r="H7" s="470" t="s">
        <v>13</v>
      </c>
      <c r="I7" s="467" t="s">
        <v>10</v>
      </c>
      <c r="J7" s="389" t="s">
        <v>4</v>
      </c>
      <c r="K7" s="464" t="s">
        <v>6</v>
      </c>
    </row>
    <row r="8" spans="1:11" ht="16.5" customHeight="1">
      <c r="A8" s="489"/>
      <c r="B8" s="477"/>
      <c r="C8" s="474"/>
      <c r="D8" s="468"/>
      <c r="E8" s="477"/>
      <c r="F8" s="471"/>
      <c r="G8" s="479"/>
      <c r="H8" s="471"/>
      <c r="I8" s="468"/>
      <c r="J8" s="390"/>
      <c r="K8" s="465"/>
    </row>
    <row r="9" spans="1:11" ht="16.5" customHeight="1">
      <c r="A9" s="489"/>
      <c r="B9" s="477"/>
      <c r="C9" s="474"/>
      <c r="D9" s="468"/>
      <c r="E9" s="477"/>
      <c r="F9" s="471"/>
      <c r="G9" s="479"/>
      <c r="H9" s="471"/>
      <c r="I9" s="468"/>
      <c r="J9" s="390"/>
      <c r="K9" s="465"/>
    </row>
    <row r="10" spans="1:11" ht="16.5" customHeight="1">
      <c r="A10" s="489"/>
      <c r="B10" s="477"/>
      <c r="C10" s="474"/>
      <c r="D10" s="468"/>
      <c r="E10" s="477"/>
      <c r="F10" s="471"/>
      <c r="G10" s="479"/>
      <c r="H10" s="471"/>
      <c r="I10" s="468"/>
      <c r="J10" s="390"/>
      <c r="K10" s="465"/>
    </row>
    <row r="11" spans="1:11" ht="16.5" customHeight="1">
      <c r="A11" s="489"/>
      <c r="B11" s="477"/>
      <c r="C11" s="474"/>
      <c r="D11" s="468"/>
      <c r="E11" s="477"/>
      <c r="F11" s="471"/>
      <c r="G11" s="479"/>
      <c r="H11" s="471"/>
      <c r="I11" s="468"/>
      <c r="J11" s="390"/>
      <c r="K11" s="465"/>
    </row>
    <row r="12" spans="1:11" ht="16.5" customHeight="1" thickBot="1">
      <c r="A12" s="490"/>
      <c r="B12" s="478"/>
      <c r="C12" s="475"/>
      <c r="D12" s="469"/>
      <c r="E12" s="478"/>
      <c r="F12" s="472"/>
      <c r="G12" s="480"/>
      <c r="H12" s="472"/>
      <c r="I12" s="469"/>
      <c r="J12" s="391"/>
      <c r="K12" s="466"/>
    </row>
    <row r="13" spans="1:11" s="4" customFormat="1" ht="16.5" customHeight="1" thickBot="1">
      <c r="A13" s="251" t="s">
        <v>277</v>
      </c>
      <c r="B13" s="211">
        <v>1981</v>
      </c>
      <c r="C13" s="212">
        <v>78</v>
      </c>
      <c r="D13" s="201"/>
      <c r="E13" s="213">
        <v>24</v>
      </c>
      <c r="F13" s="213"/>
      <c r="G13" s="137">
        <f aca="true" t="shared" si="0" ref="G13:G19">E13*F13</f>
        <v>0</v>
      </c>
      <c r="H13" s="213">
        <v>10</v>
      </c>
      <c r="I13" s="214">
        <f aca="true" t="shared" si="1" ref="I13:I19">G13/C13</f>
        <v>0</v>
      </c>
      <c r="J13" s="29"/>
      <c r="K13" s="200" t="s">
        <v>99</v>
      </c>
    </row>
    <row r="14" spans="1:11" s="4" customFormat="1" ht="16.5" customHeight="1" thickBot="1">
      <c r="A14" s="252" t="s">
        <v>278</v>
      </c>
      <c r="B14" s="211">
        <v>1983</v>
      </c>
      <c r="C14" s="212">
        <v>68</v>
      </c>
      <c r="D14" s="201"/>
      <c r="E14" s="213">
        <v>24</v>
      </c>
      <c r="F14" s="213"/>
      <c r="G14" s="137">
        <f t="shared" si="0"/>
        <v>0</v>
      </c>
      <c r="H14" s="213">
        <v>10</v>
      </c>
      <c r="I14" s="214">
        <f t="shared" si="1"/>
        <v>0</v>
      </c>
      <c r="J14" s="29"/>
      <c r="K14" s="200" t="s">
        <v>99</v>
      </c>
    </row>
    <row r="15" spans="1:11" s="4" customFormat="1" ht="16.5" customHeight="1" thickBot="1">
      <c r="A15" s="252" t="s">
        <v>279</v>
      </c>
      <c r="B15" s="211">
        <v>1992</v>
      </c>
      <c r="C15" s="212">
        <v>68</v>
      </c>
      <c r="D15" s="201"/>
      <c r="E15" s="213">
        <v>24</v>
      </c>
      <c r="F15" s="213"/>
      <c r="G15" s="137">
        <f t="shared" si="0"/>
        <v>0</v>
      </c>
      <c r="H15" s="213">
        <v>10</v>
      </c>
      <c r="I15" s="214">
        <f t="shared" si="1"/>
        <v>0</v>
      </c>
      <c r="J15" s="29"/>
      <c r="K15" s="200" t="s">
        <v>99</v>
      </c>
    </row>
    <row r="16" spans="1:11" s="4" customFormat="1" ht="16.5" customHeight="1">
      <c r="A16" s="253" t="s">
        <v>280</v>
      </c>
      <c r="B16" s="211">
        <v>1987</v>
      </c>
      <c r="C16" s="212">
        <v>73</v>
      </c>
      <c r="D16" s="201"/>
      <c r="E16" s="213">
        <v>24</v>
      </c>
      <c r="F16" s="213"/>
      <c r="G16" s="137">
        <f t="shared" si="0"/>
        <v>0</v>
      </c>
      <c r="H16" s="213">
        <v>10</v>
      </c>
      <c r="I16" s="214">
        <f t="shared" si="1"/>
        <v>0</v>
      </c>
      <c r="J16" s="29"/>
      <c r="K16" s="200" t="s">
        <v>17</v>
      </c>
    </row>
    <row r="17" spans="1:11" s="4" customFormat="1" ht="16.5" customHeight="1">
      <c r="A17" s="253" t="s">
        <v>281</v>
      </c>
      <c r="B17" s="211">
        <v>1988</v>
      </c>
      <c r="C17" s="212">
        <v>73</v>
      </c>
      <c r="D17" s="201"/>
      <c r="E17" s="213">
        <v>24</v>
      </c>
      <c r="F17" s="213"/>
      <c r="G17" s="137">
        <f t="shared" si="0"/>
        <v>0</v>
      </c>
      <c r="H17" s="213">
        <v>10</v>
      </c>
      <c r="I17" s="214">
        <f t="shared" si="1"/>
        <v>0</v>
      </c>
      <c r="J17" s="29"/>
      <c r="K17" s="200" t="s">
        <v>17</v>
      </c>
    </row>
    <row r="18" spans="1:11" s="4" customFormat="1" ht="16.5" customHeight="1">
      <c r="A18" s="253" t="s">
        <v>282</v>
      </c>
      <c r="B18" s="211">
        <v>1986</v>
      </c>
      <c r="C18" s="212">
        <v>78</v>
      </c>
      <c r="D18" s="201"/>
      <c r="E18" s="213">
        <v>24</v>
      </c>
      <c r="F18" s="213"/>
      <c r="G18" s="137">
        <f t="shared" si="0"/>
        <v>0</v>
      </c>
      <c r="H18" s="213">
        <v>10</v>
      </c>
      <c r="I18" s="214">
        <f t="shared" si="1"/>
        <v>0</v>
      </c>
      <c r="J18" s="29"/>
      <c r="K18" s="200" t="s">
        <v>17</v>
      </c>
    </row>
    <row r="19" spans="1:11" s="4" customFormat="1" ht="16.5" customHeight="1" thickBot="1">
      <c r="A19" s="253" t="s">
        <v>283</v>
      </c>
      <c r="B19" s="211">
        <v>1982</v>
      </c>
      <c r="C19" s="212">
        <v>78</v>
      </c>
      <c r="D19" s="201"/>
      <c r="E19" s="213">
        <v>24</v>
      </c>
      <c r="F19" s="213"/>
      <c r="G19" s="137">
        <f t="shared" si="0"/>
        <v>0</v>
      </c>
      <c r="H19" s="213">
        <v>10</v>
      </c>
      <c r="I19" s="214">
        <f t="shared" si="1"/>
        <v>0</v>
      </c>
      <c r="J19" s="29"/>
      <c r="K19" s="200" t="s">
        <v>17</v>
      </c>
    </row>
    <row r="20" spans="1:11" s="32" customFormat="1" ht="26.25" customHeight="1" thickBot="1">
      <c r="A20" s="215" t="s">
        <v>12</v>
      </c>
      <c r="B20" s="216"/>
      <c r="C20" s="217">
        <f>SUM(C14:C19)</f>
        <v>438</v>
      </c>
      <c r="D20" s="218"/>
      <c r="E20" s="219"/>
      <c r="F20" s="219">
        <f>SUM(F14:F19)</f>
        <v>0</v>
      </c>
      <c r="G20" s="137">
        <f>SUM(G13:G19)</f>
        <v>0</v>
      </c>
      <c r="H20" s="219">
        <v>108</v>
      </c>
      <c r="I20" s="202">
        <f>SUM(G20/C20)</f>
        <v>0</v>
      </c>
      <c r="J20" s="52"/>
      <c r="K20" s="203"/>
    </row>
    <row r="21" spans="1:11" ht="18" customHeight="1">
      <c r="A21" s="6"/>
      <c r="B21" s="6"/>
      <c r="C21" s="7"/>
      <c r="D21" s="8"/>
      <c r="E21" s="8"/>
      <c r="F21" s="8"/>
      <c r="G21" s="8"/>
      <c r="H21" s="8"/>
      <c r="I21" s="8"/>
      <c r="J21" s="204"/>
      <c r="K21" s="184"/>
    </row>
    <row r="22" spans="1:11" s="4" customFormat="1" ht="23.25" customHeight="1">
      <c r="A22" s="312" t="s">
        <v>1</v>
      </c>
      <c r="B22" s="312"/>
      <c r="C22" s="313"/>
      <c r="D22" s="254"/>
      <c r="E22" s="254"/>
      <c r="F22" s="254" t="s">
        <v>2</v>
      </c>
      <c r="G22" s="254"/>
      <c r="H22" s="254"/>
      <c r="I22" s="205"/>
      <c r="J22" s="206"/>
      <c r="K22" s="184"/>
    </row>
    <row r="23" spans="1:11" s="4" customFormat="1" ht="34.5" customHeight="1">
      <c r="A23" s="314" t="s">
        <v>55</v>
      </c>
      <c r="B23" s="315"/>
      <c r="C23" s="315"/>
      <c r="D23" s="315"/>
      <c r="E23" s="255"/>
      <c r="F23" s="255" t="s">
        <v>34</v>
      </c>
      <c r="G23" s="255"/>
      <c r="H23" s="255"/>
      <c r="I23" s="207"/>
      <c r="J23" s="208"/>
      <c r="K23" s="184"/>
    </row>
    <row r="24" spans="1:11" s="4" customFormat="1" ht="15" customHeight="1">
      <c r="A24" s="2"/>
      <c r="B24" s="7"/>
      <c r="C24" s="209"/>
      <c r="D24" s="209"/>
      <c r="E24" s="210"/>
      <c r="F24" s="210"/>
      <c r="G24" s="210"/>
      <c r="H24" s="210"/>
      <c r="I24" s="210"/>
      <c r="J24" s="3"/>
      <c r="K24" s="1"/>
    </row>
    <row r="25" ht="18" customHeight="1"/>
    <row r="26" spans="1:11" s="4" customFormat="1" ht="15" customHeight="1">
      <c r="A26" s="2"/>
      <c r="B26" s="1"/>
      <c r="C26" s="1"/>
      <c r="D26" s="1"/>
      <c r="E26" s="1"/>
      <c r="F26" s="1"/>
      <c r="G26" s="1"/>
      <c r="H26" s="1"/>
      <c r="I26" s="1"/>
      <c r="J26" s="3"/>
      <c r="K26" s="1"/>
    </row>
    <row r="27" ht="18" customHeight="1"/>
    <row r="28" spans="1:11" s="4" customFormat="1" ht="15" customHeight="1">
      <c r="A28" s="2"/>
      <c r="B28" s="1"/>
      <c r="C28" s="1"/>
      <c r="D28" s="1"/>
      <c r="E28" s="1"/>
      <c r="F28" s="1"/>
      <c r="G28" s="1"/>
      <c r="H28" s="1"/>
      <c r="I28" s="1"/>
      <c r="J28" s="3"/>
      <c r="K28" s="1"/>
    </row>
    <row r="29" spans="1:11" s="4" customFormat="1" ht="15" customHeight="1">
      <c r="A29" s="2"/>
      <c r="B29" s="1"/>
      <c r="C29" s="1"/>
      <c r="D29" s="1"/>
      <c r="E29" s="1"/>
      <c r="F29" s="1"/>
      <c r="G29" s="1"/>
      <c r="H29" s="1"/>
      <c r="I29" s="1"/>
      <c r="J29" s="3"/>
      <c r="K29" s="1"/>
    </row>
    <row r="30" spans="1:11" s="4" customFormat="1" ht="12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ht="25.5" customHeight="1"/>
    <row r="32" ht="25.5" customHeight="1"/>
    <row r="33" ht="25.5" customHeight="1"/>
    <row r="34" ht="25.5" customHeight="1"/>
    <row r="35" ht="25.5" customHeight="1"/>
    <row r="36" ht="22.5" customHeight="1"/>
    <row r="37" spans="1:11" s="184" customFormat="1" ht="22.5" customHeight="1">
      <c r="A37" s="2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ht="22.5" customHeight="1"/>
  </sheetData>
  <sheetProtection/>
  <mergeCells count="17">
    <mergeCell ref="B5:J5"/>
    <mergeCell ref="F7:F12"/>
    <mergeCell ref="A7:A12"/>
    <mergeCell ref="A1:L1"/>
    <mergeCell ref="A2:L2"/>
    <mergeCell ref="A3:L3"/>
    <mergeCell ref="A4:L4"/>
    <mergeCell ref="B6:J6"/>
    <mergeCell ref="B7:B12"/>
    <mergeCell ref="D7:D12"/>
    <mergeCell ref="C7:C12"/>
    <mergeCell ref="K7:K12"/>
    <mergeCell ref="I7:I12"/>
    <mergeCell ref="J7:J12"/>
    <mergeCell ref="E7:E12"/>
    <mergeCell ref="G7:G12"/>
    <mergeCell ref="H7:H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Normal="104" zoomScaleSheetLayoutView="100" zoomScalePageLayoutView="0" workbookViewId="0" topLeftCell="A1">
      <selection activeCell="A4" sqref="A4:L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1" ht="34.5" customHeight="1">
      <c r="A5" s="33" t="s">
        <v>397</v>
      </c>
      <c r="B5" s="460"/>
      <c r="C5" s="460"/>
      <c r="D5" s="460"/>
      <c r="E5" s="460"/>
      <c r="F5" s="460"/>
      <c r="G5" s="460"/>
      <c r="H5" s="460"/>
      <c r="I5" s="460"/>
      <c r="J5" s="460"/>
      <c r="K5" s="64" t="s">
        <v>39</v>
      </c>
    </row>
    <row r="6" spans="1:11" ht="39.75" customHeight="1" thickBot="1">
      <c r="A6" s="27"/>
      <c r="B6" s="427" t="s">
        <v>252</v>
      </c>
      <c r="C6" s="427"/>
      <c r="D6" s="427"/>
      <c r="E6" s="427"/>
      <c r="F6" s="427"/>
      <c r="G6" s="427"/>
      <c r="H6" s="427"/>
      <c r="I6" s="427"/>
      <c r="J6" s="427"/>
      <c r="K6" s="26"/>
    </row>
    <row r="7" spans="1:11" ht="16.5" customHeight="1">
      <c r="A7" s="461" t="s">
        <v>5</v>
      </c>
      <c r="B7" s="476" t="s">
        <v>7</v>
      </c>
      <c r="C7" s="473" t="s">
        <v>8</v>
      </c>
      <c r="D7" s="467" t="s">
        <v>30</v>
      </c>
      <c r="E7" s="476" t="s">
        <v>9</v>
      </c>
      <c r="F7" s="470" t="s">
        <v>28</v>
      </c>
      <c r="G7" s="470" t="s">
        <v>11</v>
      </c>
      <c r="H7" s="470" t="s">
        <v>13</v>
      </c>
      <c r="I7" s="467" t="s">
        <v>10</v>
      </c>
      <c r="J7" s="389" t="s">
        <v>4</v>
      </c>
      <c r="K7" s="464" t="s">
        <v>6</v>
      </c>
    </row>
    <row r="8" spans="1:11" ht="16.5" customHeight="1">
      <c r="A8" s="462"/>
      <c r="B8" s="477"/>
      <c r="C8" s="474"/>
      <c r="D8" s="468"/>
      <c r="E8" s="477"/>
      <c r="F8" s="471"/>
      <c r="G8" s="479"/>
      <c r="H8" s="471"/>
      <c r="I8" s="468"/>
      <c r="J8" s="390"/>
      <c r="K8" s="465"/>
    </row>
    <row r="9" spans="1:11" ht="16.5" customHeight="1">
      <c r="A9" s="462"/>
      <c r="B9" s="477"/>
      <c r="C9" s="474"/>
      <c r="D9" s="468"/>
      <c r="E9" s="477"/>
      <c r="F9" s="471"/>
      <c r="G9" s="479"/>
      <c r="H9" s="471"/>
      <c r="I9" s="468"/>
      <c r="J9" s="390"/>
      <c r="K9" s="465"/>
    </row>
    <row r="10" spans="1:11" ht="16.5" customHeight="1">
      <c r="A10" s="462"/>
      <c r="B10" s="477"/>
      <c r="C10" s="474"/>
      <c r="D10" s="468"/>
      <c r="E10" s="477"/>
      <c r="F10" s="471"/>
      <c r="G10" s="479"/>
      <c r="H10" s="471"/>
      <c r="I10" s="468"/>
      <c r="J10" s="390"/>
      <c r="K10" s="465"/>
    </row>
    <row r="11" spans="1:11" ht="16.5" customHeight="1">
      <c r="A11" s="462"/>
      <c r="B11" s="477"/>
      <c r="C11" s="474"/>
      <c r="D11" s="468"/>
      <c r="E11" s="477"/>
      <c r="F11" s="471"/>
      <c r="G11" s="479"/>
      <c r="H11" s="471"/>
      <c r="I11" s="468"/>
      <c r="J11" s="390"/>
      <c r="K11" s="465"/>
    </row>
    <row r="12" spans="1:11" ht="16.5" customHeight="1" thickBot="1">
      <c r="A12" s="463"/>
      <c r="B12" s="478"/>
      <c r="C12" s="475"/>
      <c r="D12" s="469"/>
      <c r="E12" s="478"/>
      <c r="F12" s="472"/>
      <c r="G12" s="480"/>
      <c r="H12" s="472"/>
      <c r="I12" s="469"/>
      <c r="J12" s="391"/>
      <c r="K12" s="466"/>
    </row>
    <row r="13" spans="1:11" s="4" customFormat="1" ht="16.5" customHeight="1" thickBot="1">
      <c r="A13" s="309" t="s">
        <v>239</v>
      </c>
      <c r="B13" s="309">
        <v>1991</v>
      </c>
      <c r="C13" s="309">
        <v>92</v>
      </c>
      <c r="D13" s="201"/>
      <c r="E13" s="213">
        <v>24</v>
      </c>
      <c r="F13" s="309"/>
      <c r="G13" s="310">
        <f aca="true" t="shared" si="0" ref="G13:G23">E13*F13</f>
        <v>0</v>
      </c>
      <c r="H13" s="213">
        <v>10</v>
      </c>
      <c r="I13" s="214">
        <f aca="true" t="shared" si="1" ref="I13:I23">G13/C13</f>
        <v>0</v>
      </c>
      <c r="J13" s="29"/>
      <c r="K13" s="200" t="s">
        <v>17</v>
      </c>
    </row>
    <row r="14" spans="1:11" s="4" customFormat="1" ht="16.5" customHeight="1" thickBot="1">
      <c r="A14" s="311" t="s">
        <v>240</v>
      </c>
      <c r="B14" s="311">
        <v>1981</v>
      </c>
      <c r="C14" s="311">
        <v>93</v>
      </c>
      <c r="D14" s="201"/>
      <c r="E14" s="213">
        <v>24</v>
      </c>
      <c r="F14" s="311"/>
      <c r="G14" s="310">
        <f t="shared" si="0"/>
        <v>0</v>
      </c>
      <c r="H14" s="213">
        <v>10</v>
      </c>
      <c r="I14" s="214">
        <f t="shared" si="1"/>
        <v>0</v>
      </c>
      <c r="J14" s="29"/>
      <c r="K14" s="200" t="s">
        <v>250</v>
      </c>
    </row>
    <row r="15" spans="1:11" s="4" customFormat="1" ht="16.5" customHeight="1" thickBot="1">
      <c r="A15" s="311" t="s">
        <v>241</v>
      </c>
      <c r="B15" s="311">
        <v>1995</v>
      </c>
      <c r="C15" s="311">
        <v>73</v>
      </c>
      <c r="D15" s="201"/>
      <c r="E15" s="213">
        <v>24</v>
      </c>
      <c r="F15" s="311"/>
      <c r="G15" s="310">
        <f t="shared" si="0"/>
        <v>0</v>
      </c>
      <c r="H15" s="213">
        <v>10</v>
      </c>
      <c r="I15" s="214">
        <f t="shared" si="1"/>
        <v>0</v>
      </c>
      <c r="J15" s="29"/>
      <c r="K15" s="200" t="s">
        <v>250</v>
      </c>
    </row>
    <row r="16" spans="1:11" s="4" customFormat="1" ht="16.5" customHeight="1" thickBot="1">
      <c r="A16" s="311" t="s">
        <v>242</v>
      </c>
      <c r="B16" s="311">
        <v>1995</v>
      </c>
      <c r="C16" s="311">
        <v>72</v>
      </c>
      <c r="D16" s="201"/>
      <c r="E16" s="213">
        <v>24</v>
      </c>
      <c r="F16" s="311"/>
      <c r="G16" s="310">
        <f t="shared" si="0"/>
        <v>0</v>
      </c>
      <c r="H16" s="213">
        <v>10</v>
      </c>
      <c r="I16" s="214">
        <f t="shared" si="1"/>
        <v>0</v>
      </c>
      <c r="J16" s="29"/>
      <c r="K16" s="200" t="s">
        <v>250</v>
      </c>
    </row>
    <row r="17" spans="1:11" s="4" customFormat="1" ht="16.5" customHeight="1" thickBot="1">
      <c r="A17" s="311" t="s">
        <v>243</v>
      </c>
      <c r="B17" s="311">
        <v>1984</v>
      </c>
      <c r="C17" s="311">
        <v>75</v>
      </c>
      <c r="D17" s="201"/>
      <c r="E17" s="213">
        <v>24</v>
      </c>
      <c r="F17" s="311"/>
      <c r="G17" s="310">
        <f t="shared" si="0"/>
        <v>0</v>
      </c>
      <c r="H17" s="213">
        <v>10</v>
      </c>
      <c r="I17" s="214">
        <f t="shared" si="1"/>
        <v>0</v>
      </c>
      <c r="J17" s="29"/>
      <c r="K17" s="200" t="s">
        <v>250</v>
      </c>
    </row>
    <row r="18" spans="1:11" s="4" customFormat="1" ht="16.5" customHeight="1" thickBot="1">
      <c r="A18" s="311" t="s">
        <v>244</v>
      </c>
      <c r="B18" s="311">
        <v>1992</v>
      </c>
      <c r="C18" s="311">
        <v>90</v>
      </c>
      <c r="D18" s="201"/>
      <c r="E18" s="213">
        <v>24</v>
      </c>
      <c r="F18" s="311"/>
      <c r="G18" s="310">
        <f t="shared" si="0"/>
        <v>0</v>
      </c>
      <c r="H18" s="213">
        <v>10</v>
      </c>
      <c r="I18" s="214">
        <f t="shared" si="1"/>
        <v>0</v>
      </c>
      <c r="J18" s="29"/>
      <c r="K18" s="200" t="s">
        <v>250</v>
      </c>
    </row>
    <row r="19" spans="1:11" s="4" customFormat="1" ht="16.5" customHeight="1" thickBot="1">
      <c r="A19" s="311" t="s">
        <v>245</v>
      </c>
      <c r="B19" s="311">
        <v>1991</v>
      </c>
      <c r="C19" s="311">
        <v>78</v>
      </c>
      <c r="D19" s="201"/>
      <c r="E19" s="213">
        <v>24</v>
      </c>
      <c r="F19" s="311"/>
      <c r="G19" s="310">
        <f t="shared" si="0"/>
        <v>0</v>
      </c>
      <c r="H19" s="213">
        <v>10</v>
      </c>
      <c r="I19" s="214">
        <f t="shared" si="1"/>
        <v>0</v>
      </c>
      <c r="J19" s="29"/>
      <c r="K19" s="200" t="s">
        <v>250</v>
      </c>
    </row>
    <row r="20" spans="1:11" s="4" customFormat="1" ht="16.5" customHeight="1" thickBot="1">
      <c r="A20" s="311" t="s">
        <v>246</v>
      </c>
      <c r="B20" s="311">
        <v>1986</v>
      </c>
      <c r="C20" s="311">
        <v>70</v>
      </c>
      <c r="D20" s="201"/>
      <c r="E20" s="213">
        <v>24</v>
      </c>
      <c r="F20" s="311"/>
      <c r="G20" s="310">
        <f t="shared" si="0"/>
        <v>0</v>
      </c>
      <c r="H20" s="213">
        <v>10</v>
      </c>
      <c r="I20" s="214">
        <f t="shared" si="1"/>
        <v>0</v>
      </c>
      <c r="J20" s="29"/>
      <c r="K20" s="200" t="s">
        <v>250</v>
      </c>
    </row>
    <row r="21" spans="1:11" s="4" customFormat="1" ht="16.5" customHeight="1" thickBot="1">
      <c r="A21" s="311" t="s">
        <v>247</v>
      </c>
      <c r="B21" s="311">
        <v>1988</v>
      </c>
      <c r="C21" s="311">
        <v>80</v>
      </c>
      <c r="D21" s="201"/>
      <c r="E21" s="213">
        <v>24</v>
      </c>
      <c r="F21" s="311"/>
      <c r="G21" s="310">
        <f t="shared" si="0"/>
        <v>0</v>
      </c>
      <c r="H21" s="213">
        <v>10</v>
      </c>
      <c r="I21" s="214">
        <f t="shared" si="1"/>
        <v>0</v>
      </c>
      <c r="J21" s="29"/>
      <c r="K21" s="200" t="s">
        <v>250</v>
      </c>
    </row>
    <row r="22" spans="1:11" s="4" customFormat="1" ht="16.5" customHeight="1" thickBot="1">
      <c r="A22" s="311" t="s">
        <v>248</v>
      </c>
      <c r="B22" s="311">
        <v>1972</v>
      </c>
      <c r="C22" s="311">
        <v>80</v>
      </c>
      <c r="D22" s="276"/>
      <c r="E22" s="213">
        <v>24</v>
      </c>
      <c r="F22" s="311"/>
      <c r="G22" s="310">
        <f t="shared" si="0"/>
        <v>0</v>
      </c>
      <c r="H22" s="213">
        <v>10</v>
      </c>
      <c r="I22" s="214">
        <f t="shared" si="1"/>
        <v>0</v>
      </c>
      <c r="J22" s="29"/>
      <c r="K22" s="200" t="s">
        <v>250</v>
      </c>
    </row>
    <row r="23" spans="1:11" s="4" customFormat="1" ht="16.5" customHeight="1" thickBot="1">
      <c r="A23" s="311" t="s">
        <v>249</v>
      </c>
      <c r="B23" s="311">
        <v>1989</v>
      </c>
      <c r="C23" s="311">
        <v>64</v>
      </c>
      <c r="D23" s="276"/>
      <c r="E23" s="213">
        <v>24</v>
      </c>
      <c r="F23" s="311"/>
      <c r="G23" s="310">
        <f t="shared" si="0"/>
        <v>0</v>
      </c>
      <c r="H23" s="213">
        <v>8</v>
      </c>
      <c r="I23" s="214">
        <f t="shared" si="1"/>
        <v>0</v>
      </c>
      <c r="J23" s="29"/>
      <c r="K23" s="200" t="s">
        <v>250</v>
      </c>
    </row>
    <row r="24" spans="1:11" s="32" customFormat="1" ht="26.25" customHeight="1" thickBot="1">
      <c r="A24" s="215" t="s">
        <v>12</v>
      </c>
      <c r="B24" s="216"/>
      <c r="C24" s="217">
        <f>SUM(C13:C23)</f>
        <v>867</v>
      </c>
      <c r="D24" s="218"/>
      <c r="E24" s="219"/>
      <c r="F24" s="219">
        <f>SUM(F14:F21)</f>
        <v>0</v>
      </c>
      <c r="G24" s="137">
        <f>SUM(G13:G23)</f>
        <v>0</v>
      </c>
      <c r="H24" s="219">
        <v>108</v>
      </c>
      <c r="I24" s="202">
        <f>SUM(I13:I23)/11</f>
        <v>0</v>
      </c>
      <c r="J24" s="52"/>
      <c r="K24" s="203"/>
    </row>
    <row r="25" spans="1:11" ht="18" customHeight="1">
      <c r="A25" s="6"/>
      <c r="B25" s="6"/>
      <c r="C25" s="7"/>
      <c r="D25" s="8"/>
      <c r="E25" s="8"/>
      <c r="F25" s="8"/>
      <c r="G25" s="8"/>
      <c r="H25" s="8"/>
      <c r="I25" s="8"/>
      <c r="J25" s="204"/>
      <c r="K25" s="184"/>
    </row>
    <row r="26" spans="1:11" s="4" customFormat="1" ht="23.25" customHeight="1">
      <c r="A26" s="312" t="s">
        <v>1</v>
      </c>
      <c r="B26" s="312"/>
      <c r="C26" s="313"/>
      <c r="D26" s="254"/>
      <c r="E26" s="254"/>
      <c r="F26" s="254" t="s">
        <v>2</v>
      </c>
      <c r="G26" s="254"/>
      <c r="H26" s="254"/>
      <c r="I26" s="205"/>
      <c r="J26" s="206"/>
      <c r="K26" s="184"/>
    </row>
    <row r="27" spans="1:11" s="4" customFormat="1" ht="34.5" customHeight="1">
      <c r="A27" s="314" t="s">
        <v>55</v>
      </c>
      <c r="B27" s="315"/>
      <c r="C27" s="315"/>
      <c r="D27" s="315"/>
      <c r="E27" s="255"/>
      <c r="F27" s="255" t="s">
        <v>34</v>
      </c>
      <c r="G27" s="255"/>
      <c r="H27" s="255"/>
      <c r="I27" s="207"/>
      <c r="J27" s="208"/>
      <c r="K27" s="184"/>
    </row>
    <row r="28" spans="1:11" s="4" customFormat="1" ht="15" customHeight="1">
      <c r="A28" s="2"/>
      <c r="B28" s="7"/>
      <c r="C28" s="209"/>
      <c r="D28" s="209"/>
      <c r="E28" s="210"/>
      <c r="F28" s="210"/>
      <c r="G28" s="210"/>
      <c r="H28" s="210"/>
      <c r="I28" s="210"/>
      <c r="J28" s="3"/>
      <c r="K28" s="1"/>
    </row>
    <row r="29" ht="18" customHeight="1"/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ht="18" customHeight="1"/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2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1" s="184" customFormat="1" ht="22.5" customHeight="1">
      <c r="A41" s="2"/>
      <c r="B41" s="1"/>
      <c r="C41" s="1"/>
      <c r="D41" s="1"/>
      <c r="E41" s="1"/>
      <c r="F41" s="1"/>
      <c r="G41" s="1"/>
      <c r="H41" s="1"/>
      <c r="I41" s="1"/>
      <c r="J41" s="3"/>
      <c r="K41" s="1"/>
    </row>
    <row r="42" ht="22.5" customHeight="1"/>
  </sheetData>
  <sheetProtection/>
  <mergeCells count="17">
    <mergeCell ref="B5:J5"/>
    <mergeCell ref="F7:F12"/>
    <mergeCell ref="A7:A12"/>
    <mergeCell ref="A1:L1"/>
    <mergeCell ref="A2:L2"/>
    <mergeCell ref="A3:L3"/>
    <mergeCell ref="A4:L4"/>
    <mergeCell ref="B6:J6"/>
    <mergeCell ref="B7:B12"/>
    <mergeCell ref="D7:D12"/>
    <mergeCell ref="C7:C12"/>
    <mergeCell ref="K7:K12"/>
    <mergeCell ref="I7:I12"/>
    <mergeCell ref="J7:J12"/>
    <mergeCell ref="E7:E12"/>
    <mergeCell ref="G7:G12"/>
    <mergeCell ref="H7:H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view="pageBreakPreview" zoomScaleNormal="104" zoomScaleSheetLayoutView="100" zoomScalePageLayoutView="0" workbookViewId="0" topLeftCell="A7">
      <selection activeCell="A4" sqref="A4:L4"/>
    </sheetView>
  </sheetViews>
  <sheetFormatPr defaultColWidth="8.00390625" defaultRowHeight="15.75"/>
  <cols>
    <col min="1" max="1" width="24.25390625" style="2" customWidth="1"/>
    <col min="2" max="2" width="7.00390625" style="2" customWidth="1"/>
    <col min="3" max="3" width="11.00390625" style="1" customWidth="1"/>
    <col min="4" max="4" width="5.50390625" style="1" customWidth="1"/>
    <col min="5" max="6" width="6.125" style="1" customWidth="1"/>
    <col min="7" max="7" width="9.25390625" style="1" customWidth="1"/>
    <col min="8" max="8" width="11.125" style="1" customWidth="1"/>
    <col min="9" max="9" width="7.75390625" style="1" customWidth="1"/>
    <col min="10" max="10" width="4.375" style="3" customWidth="1"/>
    <col min="11" max="11" width="20.37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2" s="35" customFormat="1" ht="33" customHeight="1">
      <c r="A5" s="33" t="s">
        <v>397</v>
      </c>
      <c r="B5" s="387"/>
      <c r="C5" s="388"/>
      <c r="D5" s="388"/>
      <c r="E5" s="388"/>
      <c r="F5" s="388"/>
      <c r="G5" s="388"/>
      <c r="H5" s="388"/>
      <c r="I5" s="388"/>
      <c r="J5" s="388"/>
      <c r="K5" s="388"/>
      <c r="L5" s="34" t="s">
        <v>39</v>
      </c>
    </row>
    <row r="6" spans="1:11" ht="36" customHeight="1" thickBot="1">
      <c r="A6" s="27"/>
      <c r="B6" s="427"/>
      <c r="C6" s="427"/>
      <c r="D6" s="427"/>
      <c r="E6" s="427"/>
      <c r="F6" s="427"/>
      <c r="G6" s="427"/>
      <c r="H6" s="427"/>
      <c r="I6" s="427"/>
      <c r="J6" s="427"/>
      <c r="K6" s="120"/>
    </row>
    <row r="7" spans="1:11" ht="16.5" customHeight="1">
      <c r="A7" s="410" t="s">
        <v>5</v>
      </c>
      <c r="B7" s="395" t="s">
        <v>7</v>
      </c>
      <c r="C7" s="413" t="s">
        <v>8</v>
      </c>
      <c r="D7" s="402" t="s">
        <v>30</v>
      </c>
      <c r="E7" s="395" t="s">
        <v>9</v>
      </c>
      <c r="F7" s="396" t="s">
        <v>28</v>
      </c>
      <c r="G7" s="396" t="s">
        <v>11</v>
      </c>
      <c r="H7" s="399" t="s">
        <v>13</v>
      </c>
      <c r="I7" s="402" t="s">
        <v>10</v>
      </c>
      <c r="J7" s="389" t="s">
        <v>4</v>
      </c>
      <c r="K7" s="384" t="s">
        <v>6</v>
      </c>
    </row>
    <row r="8" spans="1:11" ht="16.5" customHeight="1">
      <c r="A8" s="411"/>
      <c r="B8" s="393"/>
      <c r="C8" s="414"/>
      <c r="D8" s="397"/>
      <c r="E8" s="393"/>
      <c r="F8" s="403"/>
      <c r="G8" s="397"/>
      <c r="H8" s="400"/>
      <c r="I8" s="397"/>
      <c r="J8" s="390"/>
      <c r="K8" s="385"/>
    </row>
    <row r="9" spans="1:11" ht="16.5" customHeight="1">
      <c r="A9" s="411"/>
      <c r="B9" s="393"/>
      <c r="C9" s="414"/>
      <c r="D9" s="397"/>
      <c r="E9" s="393"/>
      <c r="F9" s="403"/>
      <c r="G9" s="397"/>
      <c r="H9" s="400"/>
      <c r="I9" s="397"/>
      <c r="J9" s="390"/>
      <c r="K9" s="385"/>
    </row>
    <row r="10" spans="1:11" ht="16.5" customHeight="1">
      <c r="A10" s="411"/>
      <c r="B10" s="393"/>
      <c r="C10" s="414"/>
      <c r="D10" s="397"/>
      <c r="E10" s="393"/>
      <c r="F10" s="403"/>
      <c r="G10" s="397"/>
      <c r="H10" s="400"/>
      <c r="I10" s="397"/>
      <c r="J10" s="390"/>
      <c r="K10" s="385"/>
    </row>
    <row r="11" spans="1:11" ht="16.5" customHeight="1">
      <c r="A11" s="411"/>
      <c r="B11" s="393"/>
      <c r="C11" s="414"/>
      <c r="D11" s="397"/>
      <c r="E11" s="393"/>
      <c r="F11" s="403"/>
      <c r="G11" s="397"/>
      <c r="H11" s="400"/>
      <c r="I11" s="397"/>
      <c r="J11" s="390"/>
      <c r="K11" s="385"/>
    </row>
    <row r="12" spans="1:11" ht="16.5" customHeight="1" thickBot="1">
      <c r="A12" s="412"/>
      <c r="B12" s="394"/>
      <c r="C12" s="415"/>
      <c r="D12" s="398"/>
      <c r="E12" s="394"/>
      <c r="F12" s="404"/>
      <c r="G12" s="398"/>
      <c r="H12" s="401"/>
      <c r="I12" s="398"/>
      <c r="J12" s="391"/>
      <c r="K12" s="386"/>
    </row>
    <row r="13" spans="1:11" ht="16.5" customHeight="1">
      <c r="A13" s="420" t="s">
        <v>383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</row>
    <row r="14" spans="1:11" s="185" customFormat="1" ht="15" customHeight="1">
      <c r="A14" s="283" t="s">
        <v>119</v>
      </c>
      <c r="B14" s="283">
        <v>2005</v>
      </c>
      <c r="C14" s="284">
        <v>22</v>
      </c>
      <c r="D14" s="285"/>
      <c r="E14" s="283">
        <v>4</v>
      </c>
      <c r="F14" s="286"/>
      <c r="G14" s="286">
        <f aca="true" t="shared" si="0" ref="G14:G21">E14*F14</f>
        <v>0</v>
      </c>
      <c r="H14" s="286">
        <v>10</v>
      </c>
      <c r="I14" s="287">
        <f aca="true" t="shared" si="1" ref="I14:I19">G14/C14</f>
        <v>0</v>
      </c>
      <c r="J14" s="286"/>
      <c r="K14" s="288" t="s">
        <v>134</v>
      </c>
    </row>
    <row r="15" spans="1:11" s="185" customFormat="1" ht="15" customHeight="1">
      <c r="A15" s="285" t="s">
        <v>147</v>
      </c>
      <c r="B15" s="289">
        <v>2007</v>
      </c>
      <c r="C15" s="289">
        <v>24</v>
      </c>
      <c r="D15" s="285"/>
      <c r="E15" s="286">
        <v>4</v>
      </c>
      <c r="F15" s="286"/>
      <c r="G15" s="286">
        <f t="shared" si="0"/>
        <v>0</v>
      </c>
      <c r="H15" s="286">
        <v>10</v>
      </c>
      <c r="I15" s="287">
        <f t="shared" si="1"/>
        <v>0</v>
      </c>
      <c r="J15" s="286"/>
      <c r="K15" s="288" t="s">
        <v>61</v>
      </c>
    </row>
    <row r="16" spans="1:11" s="185" customFormat="1" ht="15" customHeight="1">
      <c r="A16" s="283" t="s">
        <v>141</v>
      </c>
      <c r="B16" s="283">
        <v>2007</v>
      </c>
      <c r="C16" s="284">
        <v>24</v>
      </c>
      <c r="D16" s="285" t="s">
        <v>32</v>
      </c>
      <c r="E16" s="286">
        <v>4</v>
      </c>
      <c r="F16" s="286"/>
      <c r="G16" s="286">
        <f t="shared" si="0"/>
        <v>0</v>
      </c>
      <c r="H16" s="286">
        <v>10</v>
      </c>
      <c r="I16" s="287">
        <f t="shared" si="1"/>
        <v>0</v>
      </c>
      <c r="J16" s="286"/>
      <c r="K16" s="288" t="s">
        <v>42</v>
      </c>
    </row>
    <row r="17" spans="1:11" s="185" customFormat="1" ht="15" customHeight="1">
      <c r="A17" s="285" t="s">
        <v>148</v>
      </c>
      <c r="B17" s="289">
        <v>2007</v>
      </c>
      <c r="C17" s="289">
        <v>24</v>
      </c>
      <c r="D17" s="285"/>
      <c r="E17" s="286">
        <v>4</v>
      </c>
      <c r="F17" s="286"/>
      <c r="G17" s="286">
        <f t="shared" si="0"/>
        <v>0</v>
      </c>
      <c r="H17" s="286">
        <v>10</v>
      </c>
      <c r="I17" s="287">
        <f t="shared" si="1"/>
        <v>0</v>
      </c>
      <c r="J17" s="286"/>
      <c r="K17" s="288" t="s">
        <v>61</v>
      </c>
    </row>
    <row r="18" spans="1:11" s="185" customFormat="1" ht="15" customHeight="1">
      <c r="A18" s="283" t="s">
        <v>380</v>
      </c>
      <c r="B18" s="283">
        <v>2004</v>
      </c>
      <c r="C18" s="284">
        <v>24</v>
      </c>
      <c r="D18" s="285"/>
      <c r="E18" s="283">
        <v>2.5</v>
      </c>
      <c r="F18" s="286"/>
      <c r="G18" s="286">
        <f t="shared" si="0"/>
        <v>0</v>
      </c>
      <c r="H18" s="286">
        <v>10</v>
      </c>
      <c r="I18" s="287">
        <f t="shared" si="1"/>
        <v>0</v>
      </c>
      <c r="J18" s="286"/>
      <c r="K18" s="288" t="s">
        <v>17</v>
      </c>
    </row>
    <row r="19" spans="1:11" s="185" customFormat="1" ht="15" customHeight="1">
      <c r="A19" s="283" t="s">
        <v>379</v>
      </c>
      <c r="B19" s="283">
        <v>2007</v>
      </c>
      <c r="C19" s="284">
        <v>24</v>
      </c>
      <c r="D19" s="285"/>
      <c r="E19" s="283">
        <v>2.5</v>
      </c>
      <c r="F19" s="286"/>
      <c r="G19" s="286">
        <f t="shared" si="0"/>
        <v>0</v>
      </c>
      <c r="H19" s="286">
        <v>10</v>
      </c>
      <c r="I19" s="287">
        <f t="shared" si="1"/>
        <v>0</v>
      </c>
      <c r="J19" s="286"/>
      <c r="K19" s="288" t="s">
        <v>17</v>
      </c>
    </row>
    <row r="20" spans="1:11" s="185" customFormat="1" ht="15" customHeight="1">
      <c r="A20" s="285" t="s">
        <v>176</v>
      </c>
      <c r="B20" s="289">
        <v>2007</v>
      </c>
      <c r="C20" s="289">
        <v>25</v>
      </c>
      <c r="D20" s="285" t="s">
        <v>31</v>
      </c>
      <c r="E20" s="286">
        <v>2</v>
      </c>
      <c r="F20" s="286"/>
      <c r="G20" s="286">
        <f t="shared" si="0"/>
        <v>0</v>
      </c>
      <c r="H20" s="286">
        <v>10</v>
      </c>
      <c r="I20" s="287">
        <f>SUM(G20/C20)</f>
        <v>0</v>
      </c>
      <c r="J20" s="286"/>
      <c r="K20" s="288" t="s">
        <v>17</v>
      </c>
    </row>
    <row r="21" spans="1:11" s="199" customFormat="1" ht="15" customHeight="1">
      <c r="A21" s="285" t="s">
        <v>152</v>
      </c>
      <c r="B21" s="289">
        <v>2006</v>
      </c>
      <c r="C21" s="289">
        <v>23</v>
      </c>
      <c r="D21" s="285"/>
      <c r="E21" s="286">
        <v>4</v>
      </c>
      <c r="F21" s="286"/>
      <c r="G21" s="286">
        <f t="shared" si="0"/>
        <v>0</v>
      </c>
      <c r="H21" s="286">
        <v>10</v>
      </c>
      <c r="I21" s="287">
        <f>G21/C21</f>
        <v>0</v>
      </c>
      <c r="J21" s="286"/>
      <c r="K21" s="288" t="s">
        <v>61</v>
      </c>
    </row>
    <row r="22" spans="1:11" ht="16.5" customHeight="1">
      <c r="A22" s="420" t="s">
        <v>210</v>
      </c>
      <c r="B22" s="420"/>
      <c r="C22" s="420"/>
      <c r="D22" s="420"/>
      <c r="E22" s="420"/>
      <c r="F22" s="420"/>
      <c r="G22" s="420"/>
      <c r="H22" s="420"/>
      <c r="I22" s="420"/>
      <c r="J22" s="420"/>
      <c r="K22" s="420"/>
    </row>
    <row r="23" spans="1:11" s="185" customFormat="1" ht="15" customHeight="1">
      <c r="A23" s="283" t="s">
        <v>132</v>
      </c>
      <c r="B23" s="283">
        <v>2005</v>
      </c>
      <c r="C23" s="284">
        <v>28</v>
      </c>
      <c r="D23" s="285"/>
      <c r="E23" s="283">
        <v>4</v>
      </c>
      <c r="F23" s="286"/>
      <c r="G23" s="286">
        <f aca="true" t="shared" si="2" ref="G23:G32">E23*F23</f>
        <v>0</v>
      </c>
      <c r="H23" s="286">
        <v>10</v>
      </c>
      <c r="I23" s="287">
        <f>G23/C23</f>
        <v>0</v>
      </c>
      <c r="J23" s="286"/>
      <c r="K23" s="288" t="s">
        <v>134</v>
      </c>
    </row>
    <row r="24" spans="1:11" s="185" customFormat="1" ht="15" customHeight="1">
      <c r="A24" s="285" t="s">
        <v>84</v>
      </c>
      <c r="B24" s="290">
        <v>2004</v>
      </c>
      <c r="C24" s="289">
        <v>30</v>
      </c>
      <c r="D24" s="285" t="s">
        <v>31</v>
      </c>
      <c r="E24" s="286">
        <v>8</v>
      </c>
      <c r="F24" s="286"/>
      <c r="G24" s="286">
        <f t="shared" si="2"/>
        <v>0</v>
      </c>
      <c r="H24" s="286">
        <v>10</v>
      </c>
      <c r="I24" s="287">
        <f>SUM(G24/C24)</f>
        <v>0</v>
      </c>
      <c r="J24" s="286"/>
      <c r="K24" s="288" t="s">
        <v>17</v>
      </c>
    </row>
    <row r="25" spans="1:11" s="185" customFormat="1" ht="15" customHeight="1">
      <c r="A25" s="285" t="s">
        <v>72</v>
      </c>
      <c r="B25" s="289">
        <v>2005</v>
      </c>
      <c r="C25" s="289">
        <v>27</v>
      </c>
      <c r="D25" s="285"/>
      <c r="E25" s="286">
        <v>6</v>
      </c>
      <c r="F25" s="286"/>
      <c r="G25" s="286">
        <f t="shared" si="2"/>
        <v>0</v>
      </c>
      <c r="H25" s="286">
        <v>10</v>
      </c>
      <c r="I25" s="287">
        <f>G25/C25</f>
        <v>0</v>
      </c>
      <c r="J25" s="286"/>
      <c r="K25" s="288" t="s">
        <v>61</v>
      </c>
    </row>
    <row r="26" spans="1:11" s="185" customFormat="1" ht="15" customHeight="1">
      <c r="A26" s="285" t="s">
        <v>143</v>
      </c>
      <c r="B26" s="289">
        <v>2006</v>
      </c>
      <c r="C26" s="289">
        <v>30</v>
      </c>
      <c r="D26" s="285"/>
      <c r="E26" s="286">
        <v>6</v>
      </c>
      <c r="F26" s="286"/>
      <c r="G26" s="286">
        <f t="shared" si="2"/>
        <v>0</v>
      </c>
      <c r="H26" s="286">
        <v>10</v>
      </c>
      <c r="I26" s="287">
        <f>G26/C26</f>
        <v>0</v>
      </c>
      <c r="J26" s="286"/>
      <c r="K26" s="288" t="s">
        <v>61</v>
      </c>
    </row>
    <row r="27" spans="1:11" s="185" customFormat="1" ht="15" customHeight="1">
      <c r="A27" s="285" t="s">
        <v>184</v>
      </c>
      <c r="B27" s="291">
        <v>2007</v>
      </c>
      <c r="C27" s="291">
        <v>28</v>
      </c>
      <c r="D27" s="285">
        <v>2</v>
      </c>
      <c r="E27" s="292">
        <v>6</v>
      </c>
      <c r="F27" s="292"/>
      <c r="G27" s="286">
        <f t="shared" si="2"/>
        <v>0</v>
      </c>
      <c r="H27" s="286">
        <v>10</v>
      </c>
      <c r="I27" s="287">
        <f>G27/C27</f>
        <v>0</v>
      </c>
      <c r="J27" s="286"/>
      <c r="K27" s="288" t="s">
        <v>17</v>
      </c>
    </row>
    <row r="28" spans="1:11" s="185" customFormat="1" ht="15" customHeight="1">
      <c r="A28" s="285" t="s">
        <v>144</v>
      </c>
      <c r="B28" s="289">
        <v>2006</v>
      </c>
      <c r="C28" s="289">
        <v>29</v>
      </c>
      <c r="D28" s="285"/>
      <c r="E28" s="286">
        <v>6</v>
      </c>
      <c r="F28" s="286"/>
      <c r="G28" s="286">
        <f t="shared" si="2"/>
        <v>0</v>
      </c>
      <c r="H28" s="286">
        <v>10</v>
      </c>
      <c r="I28" s="287">
        <f>G28/C28</f>
        <v>0</v>
      </c>
      <c r="J28" s="286"/>
      <c r="K28" s="288" t="s">
        <v>61</v>
      </c>
    </row>
    <row r="29" spans="1:11" s="185" customFormat="1" ht="15" customHeight="1">
      <c r="A29" s="283" t="s">
        <v>378</v>
      </c>
      <c r="B29" s="283">
        <v>2007</v>
      </c>
      <c r="C29" s="284">
        <v>30</v>
      </c>
      <c r="D29" s="285"/>
      <c r="E29" s="283">
        <v>4</v>
      </c>
      <c r="F29" s="286"/>
      <c r="G29" s="286">
        <f>E29*F29</f>
        <v>0</v>
      </c>
      <c r="H29" s="286">
        <v>10</v>
      </c>
      <c r="I29" s="287">
        <f>G29/C29</f>
        <v>0</v>
      </c>
      <c r="J29" s="286"/>
      <c r="K29" s="288" t="s">
        <v>17</v>
      </c>
    </row>
    <row r="30" spans="1:11" s="185" customFormat="1" ht="15" customHeight="1">
      <c r="A30" s="285" t="s">
        <v>178</v>
      </c>
      <c r="B30" s="289">
        <v>2007</v>
      </c>
      <c r="C30" s="289">
        <v>26.8</v>
      </c>
      <c r="D30" s="285"/>
      <c r="E30" s="286">
        <v>4</v>
      </c>
      <c r="F30" s="286"/>
      <c r="G30" s="286">
        <f t="shared" si="2"/>
        <v>0</v>
      </c>
      <c r="H30" s="286">
        <v>5</v>
      </c>
      <c r="I30" s="287">
        <f>SUM(G30/C30)</f>
        <v>0</v>
      </c>
      <c r="J30" s="286"/>
      <c r="K30" s="288" t="s">
        <v>17</v>
      </c>
    </row>
    <row r="31" spans="1:11" s="185" customFormat="1" ht="15" customHeight="1">
      <c r="A31" s="285" t="s">
        <v>200</v>
      </c>
      <c r="B31" s="289">
        <v>2006</v>
      </c>
      <c r="C31" s="289">
        <v>28</v>
      </c>
      <c r="D31" s="285"/>
      <c r="E31" s="286">
        <v>2</v>
      </c>
      <c r="F31" s="286"/>
      <c r="G31" s="286">
        <f t="shared" si="2"/>
        <v>0</v>
      </c>
      <c r="H31" s="286">
        <v>5</v>
      </c>
      <c r="I31" s="287">
        <f>SUM(G31/C31)</f>
        <v>0</v>
      </c>
      <c r="J31" s="286"/>
      <c r="K31" s="288" t="s">
        <v>17</v>
      </c>
    </row>
    <row r="32" spans="1:11" s="185" customFormat="1" ht="15" customHeight="1">
      <c r="A32" s="285" t="s">
        <v>199</v>
      </c>
      <c r="B32" s="289">
        <v>2007</v>
      </c>
      <c r="C32" s="289">
        <v>27</v>
      </c>
      <c r="D32" s="285"/>
      <c r="E32" s="286">
        <v>2</v>
      </c>
      <c r="F32" s="286"/>
      <c r="G32" s="286">
        <f t="shared" si="2"/>
        <v>0</v>
      </c>
      <c r="H32" s="286">
        <v>5</v>
      </c>
      <c r="I32" s="287">
        <f>SUM(G32/C32)</f>
        <v>0</v>
      </c>
      <c r="J32" s="286"/>
      <c r="K32" s="288" t="s">
        <v>17</v>
      </c>
    </row>
    <row r="33" spans="1:11" s="185" customFormat="1" ht="15" customHeight="1">
      <c r="A33" s="283" t="s">
        <v>115</v>
      </c>
      <c r="B33" s="283">
        <v>2005</v>
      </c>
      <c r="C33" s="284">
        <v>26</v>
      </c>
      <c r="D33" s="285"/>
      <c r="E33" s="283">
        <v>4</v>
      </c>
      <c r="F33" s="286"/>
      <c r="G33" s="286">
        <v>214</v>
      </c>
      <c r="H33" s="286">
        <v>10</v>
      </c>
      <c r="I33" s="287">
        <f>G33/C33</f>
        <v>8.23076923076923</v>
      </c>
      <c r="J33" s="286"/>
      <c r="K33" s="288" t="s">
        <v>134</v>
      </c>
    </row>
    <row r="34" spans="1:11" s="185" customFormat="1" ht="15" customHeight="1">
      <c r="A34" s="417" t="s">
        <v>253</v>
      </c>
      <c r="B34" s="418"/>
      <c r="C34" s="418"/>
      <c r="D34" s="418"/>
      <c r="E34" s="418"/>
      <c r="F34" s="418"/>
      <c r="G34" s="418"/>
      <c r="H34" s="418"/>
      <c r="I34" s="418"/>
      <c r="J34" s="418"/>
      <c r="K34" s="419"/>
    </row>
    <row r="35" spans="1:11" s="185" customFormat="1" ht="15" customHeight="1">
      <c r="A35" s="293" t="s">
        <v>161</v>
      </c>
      <c r="B35" s="293">
        <v>2005</v>
      </c>
      <c r="C35" s="294">
        <v>35</v>
      </c>
      <c r="D35" s="293"/>
      <c r="E35" s="292">
        <v>10</v>
      </c>
      <c r="F35" s="286"/>
      <c r="G35" s="286">
        <f aca="true" t="shared" si="3" ref="G35:G43">E35*F35</f>
        <v>0</v>
      </c>
      <c r="H35" s="286">
        <v>10</v>
      </c>
      <c r="I35" s="287">
        <f aca="true" t="shared" si="4" ref="I35:I41">G35/C35</f>
        <v>0</v>
      </c>
      <c r="J35" s="286"/>
      <c r="K35" s="288" t="s">
        <v>135</v>
      </c>
    </row>
    <row r="36" spans="1:11" s="185" customFormat="1" ht="15" customHeight="1">
      <c r="A36" s="285" t="s">
        <v>60</v>
      </c>
      <c r="B36" s="289">
        <v>2004</v>
      </c>
      <c r="C36" s="289">
        <v>35</v>
      </c>
      <c r="D36" s="285"/>
      <c r="E36" s="286">
        <v>8</v>
      </c>
      <c r="F36" s="286"/>
      <c r="G36" s="286">
        <f t="shared" si="3"/>
        <v>0</v>
      </c>
      <c r="H36" s="286">
        <v>10</v>
      </c>
      <c r="I36" s="287">
        <f t="shared" si="4"/>
        <v>0</v>
      </c>
      <c r="J36" s="286"/>
      <c r="K36" s="288" t="s">
        <v>61</v>
      </c>
    </row>
    <row r="37" spans="1:11" s="185" customFormat="1" ht="15" customHeight="1">
      <c r="A37" s="285" t="s">
        <v>74</v>
      </c>
      <c r="B37" s="289">
        <v>2003</v>
      </c>
      <c r="C37" s="289">
        <v>35</v>
      </c>
      <c r="D37" s="285"/>
      <c r="E37" s="286">
        <v>8</v>
      </c>
      <c r="F37" s="286"/>
      <c r="G37" s="286">
        <f t="shared" si="3"/>
        <v>0</v>
      </c>
      <c r="H37" s="286">
        <v>10</v>
      </c>
      <c r="I37" s="287">
        <f t="shared" si="4"/>
        <v>0</v>
      </c>
      <c r="J37" s="286"/>
      <c r="K37" s="288" t="s">
        <v>61</v>
      </c>
    </row>
    <row r="38" spans="1:11" s="185" customFormat="1" ht="15" customHeight="1">
      <c r="A38" s="283" t="s">
        <v>117</v>
      </c>
      <c r="B38" s="283">
        <v>2003</v>
      </c>
      <c r="C38" s="284">
        <v>38</v>
      </c>
      <c r="D38" s="285"/>
      <c r="E38" s="283">
        <v>8</v>
      </c>
      <c r="F38" s="286"/>
      <c r="G38" s="286">
        <f t="shared" si="3"/>
        <v>0</v>
      </c>
      <c r="H38" s="286">
        <v>10</v>
      </c>
      <c r="I38" s="287">
        <f t="shared" si="4"/>
        <v>0</v>
      </c>
      <c r="J38" s="286"/>
      <c r="K38" s="288" t="s">
        <v>134</v>
      </c>
    </row>
    <row r="39" spans="1:11" s="185" customFormat="1" ht="15" customHeight="1">
      <c r="A39" s="285" t="s">
        <v>106</v>
      </c>
      <c r="B39" s="289">
        <v>2004</v>
      </c>
      <c r="C39" s="289">
        <v>34</v>
      </c>
      <c r="D39" s="285"/>
      <c r="E39" s="286">
        <v>6</v>
      </c>
      <c r="F39" s="286"/>
      <c r="G39" s="286">
        <f t="shared" si="3"/>
        <v>0</v>
      </c>
      <c r="H39" s="286">
        <v>10</v>
      </c>
      <c r="I39" s="287">
        <f t="shared" si="4"/>
        <v>0</v>
      </c>
      <c r="J39" s="286"/>
      <c r="K39" s="288" t="s">
        <v>56</v>
      </c>
    </row>
    <row r="40" spans="1:11" s="185" customFormat="1" ht="15" customHeight="1">
      <c r="A40" s="285" t="s">
        <v>180</v>
      </c>
      <c r="B40" s="289">
        <v>2004</v>
      </c>
      <c r="C40" s="289">
        <v>35</v>
      </c>
      <c r="D40" s="285"/>
      <c r="E40" s="286">
        <v>8</v>
      </c>
      <c r="F40" s="286"/>
      <c r="G40" s="286">
        <f t="shared" si="3"/>
        <v>0</v>
      </c>
      <c r="H40" s="286">
        <v>10</v>
      </c>
      <c r="I40" s="287">
        <f t="shared" si="4"/>
        <v>0</v>
      </c>
      <c r="J40" s="286"/>
      <c r="K40" s="288" t="s">
        <v>17</v>
      </c>
    </row>
    <row r="41" spans="1:11" s="185" customFormat="1" ht="15" customHeight="1">
      <c r="A41" s="285" t="s">
        <v>107</v>
      </c>
      <c r="B41" s="289">
        <v>2002</v>
      </c>
      <c r="C41" s="289">
        <v>35.7</v>
      </c>
      <c r="D41" s="285"/>
      <c r="E41" s="286">
        <v>6</v>
      </c>
      <c r="F41" s="286"/>
      <c r="G41" s="286">
        <f t="shared" si="3"/>
        <v>0</v>
      </c>
      <c r="H41" s="286">
        <v>10</v>
      </c>
      <c r="I41" s="287">
        <f t="shared" si="4"/>
        <v>0</v>
      </c>
      <c r="J41" s="286"/>
      <c r="K41" s="288" t="s">
        <v>56</v>
      </c>
    </row>
    <row r="42" spans="1:11" s="185" customFormat="1" ht="15" customHeight="1">
      <c r="A42" s="285" t="s">
        <v>172</v>
      </c>
      <c r="B42" s="289">
        <v>2006</v>
      </c>
      <c r="C42" s="289">
        <v>32</v>
      </c>
      <c r="D42" s="285" t="s">
        <v>31</v>
      </c>
      <c r="E42" s="286">
        <v>6</v>
      </c>
      <c r="F42" s="286"/>
      <c r="G42" s="286">
        <f t="shared" si="3"/>
        <v>0</v>
      </c>
      <c r="H42" s="286">
        <v>10</v>
      </c>
      <c r="I42" s="287">
        <f>SUM(G42/C42)</f>
        <v>0</v>
      </c>
      <c r="J42" s="286"/>
      <c r="K42" s="288" t="s">
        <v>17</v>
      </c>
    </row>
    <row r="43" spans="1:11" s="185" customFormat="1" ht="15" customHeight="1">
      <c r="A43" s="295" t="s">
        <v>175</v>
      </c>
      <c r="B43" s="295">
        <v>2007</v>
      </c>
      <c r="C43" s="296">
        <v>32.5</v>
      </c>
      <c r="D43" s="295" t="s">
        <v>31</v>
      </c>
      <c r="E43" s="295">
        <v>6</v>
      </c>
      <c r="F43" s="295"/>
      <c r="G43" s="286">
        <f t="shared" si="3"/>
        <v>0</v>
      </c>
      <c r="H43" s="286">
        <v>10</v>
      </c>
      <c r="I43" s="287">
        <f>SUM(G43/C43)</f>
        <v>0</v>
      </c>
      <c r="J43" s="295"/>
      <c r="K43" s="288" t="s">
        <v>17</v>
      </c>
    </row>
    <row r="44" spans="1:11" s="185" customFormat="1" ht="15" customHeight="1">
      <c r="A44" s="283" t="s">
        <v>130</v>
      </c>
      <c r="B44" s="283">
        <v>2005</v>
      </c>
      <c r="C44" s="284">
        <v>34</v>
      </c>
      <c r="D44" s="285"/>
      <c r="E44" s="283">
        <v>4</v>
      </c>
      <c r="F44" s="286"/>
      <c r="G44" s="286">
        <f>E44*F44</f>
        <v>0</v>
      </c>
      <c r="H44" s="286">
        <v>10</v>
      </c>
      <c r="I44" s="287">
        <f>G44/C44</f>
        <v>0</v>
      </c>
      <c r="J44" s="286"/>
      <c r="K44" s="288" t="s">
        <v>134</v>
      </c>
    </row>
    <row r="45" spans="1:11" s="185" customFormat="1" ht="15" customHeight="1">
      <c r="A45" s="295" t="s">
        <v>381</v>
      </c>
      <c r="B45" s="295">
        <v>2009</v>
      </c>
      <c r="C45" s="296">
        <v>35</v>
      </c>
      <c r="D45" s="295"/>
      <c r="E45" s="295">
        <v>2.5</v>
      </c>
      <c r="F45" s="295"/>
      <c r="G45" s="286">
        <f>E45*F45</f>
        <v>0</v>
      </c>
      <c r="H45" s="286">
        <v>10</v>
      </c>
      <c r="I45" s="287">
        <f>SUM(G45/C45)</f>
        <v>0</v>
      </c>
      <c r="J45" s="295"/>
      <c r="K45" s="288" t="s">
        <v>17</v>
      </c>
    </row>
    <row r="46" spans="1:11" s="185" customFormat="1" ht="15" customHeight="1">
      <c r="A46" s="295" t="s">
        <v>382</v>
      </c>
      <c r="B46" s="295">
        <v>2008</v>
      </c>
      <c r="C46" s="296">
        <v>33</v>
      </c>
      <c r="D46" s="295"/>
      <c r="E46" s="295">
        <v>2.5</v>
      </c>
      <c r="F46" s="295"/>
      <c r="G46" s="286">
        <f>E46*F46</f>
        <v>0</v>
      </c>
      <c r="H46" s="286">
        <v>10</v>
      </c>
      <c r="I46" s="287">
        <f>SUM(G46/C46)</f>
        <v>0</v>
      </c>
      <c r="J46" s="295"/>
      <c r="K46" s="288" t="s">
        <v>17</v>
      </c>
    </row>
    <row r="47" spans="1:11" s="185" customFormat="1" ht="15" customHeight="1">
      <c r="A47" s="417" t="s">
        <v>209</v>
      </c>
      <c r="B47" s="418"/>
      <c r="C47" s="418"/>
      <c r="D47" s="418"/>
      <c r="E47" s="418"/>
      <c r="F47" s="418"/>
      <c r="G47" s="418"/>
      <c r="H47" s="418"/>
      <c r="I47" s="418"/>
      <c r="J47" s="418"/>
      <c r="K47" s="419"/>
    </row>
    <row r="48" spans="1:11" s="185" customFormat="1" ht="15" customHeight="1">
      <c r="A48" s="297" t="s">
        <v>160</v>
      </c>
      <c r="B48" s="297">
        <v>2005</v>
      </c>
      <c r="C48" s="298">
        <v>39</v>
      </c>
      <c r="D48" s="299"/>
      <c r="E48" s="297">
        <v>12</v>
      </c>
      <c r="F48" s="286"/>
      <c r="G48" s="286">
        <f aca="true" t="shared" si="5" ref="G48:G54">E48*F48</f>
        <v>0</v>
      </c>
      <c r="H48" s="286">
        <v>10</v>
      </c>
      <c r="I48" s="287">
        <f aca="true" t="shared" si="6" ref="I48:I53">G48/C48</f>
        <v>0</v>
      </c>
      <c r="J48" s="286"/>
      <c r="K48" s="288" t="s">
        <v>50</v>
      </c>
    </row>
    <row r="49" spans="1:11" s="185" customFormat="1" ht="15" customHeight="1">
      <c r="A49" s="285" t="s">
        <v>88</v>
      </c>
      <c r="B49" s="289">
        <v>2002</v>
      </c>
      <c r="C49" s="289">
        <v>36.3</v>
      </c>
      <c r="D49" s="285"/>
      <c r="E49" s="286">
        <v>12</v>
      </c>
      <c r="F49" s="286"/>
      <c r="G49" s="286">
        <f>E49*F49</f>
        <v>0</v>
      </c>
      <c r="H49" s="286">
        <v>10</v>
      </c>
      <c r="I49" s="287">
        <f>G49/C49</f>
        <v>0</v>
      </c>
      <c r="J49" s="286"/>
      <c r="K49" s="288" t="s">
        <v>56</v>
      </c>
    </row>
    <row r="50" spans="1:11" s="185" customFormat="1" ht="15" customHeight="1">
      <c r="A50" s="285" t="s">
        <v>76</v>
      </c>
      <c r="B50" s="299">
        <v>2003</v>
      </c>
      <c r="C50" s="300">
        <v>39</v>
      </c>
      <c r="D50" s="285"/>
      <c r="E50" s="286">
        <v>8</v>
      </c>
      <c r="F50" s="286"/>
      <c r="G50" s="286">
        <f t="shared" si="5"/>
        <v>0</v>
      </c>
      <c r="H50" s="286">
        <v>10</v>
      </c>
      <c r="I50" s="287">
        <f t="shared" si="6"/>
        <v>0</v>
      </c>
      <c r="J50" s="286"/>
      <c r="K50" s="288" t="s">
        <v>61</v>
      </c>
    </row>
    <row r="51" spans="1:11" s="185" customFormat="1" ht="15" customHeight="1">
      <c r="A51" s="283" t="s">
        <v>117</v>
      </c>
      <c r="B51" s="283">
        <v>2003</v>
      </c>
      <c r="C51" s="284">
        <v>38</v>
      </c>
      <c r="D51" s="285"/>
      <c r="E51" s="283">
        <v>8</v>
      </c>
      <c r="F51" s="286"/>
      <c r="G51" s="286">
        <f t="shared" si="5"/>
        <v>0</v>
      </c>
      <c r="H51" s="286">
        <v>10</v>
      </c>
      <c r="I51" s="287">
        <f t="shared" si="6"/>
        <v>0</v>
      </c>
      <c r="J51" s="286"/>
      <c r="K51" s="288" t="s">
        <v>134</v>
      </c>
    </row>
    <row r="52" spans="1:11" s="185" customFormat="1" ht="15" customHeight="1">
      <c r="A52" s="283" t="s">
        <v>129</v>
      </c>
      <c r="B52" s="283">
        <v>2003</v>
      </c>
      <c r="C52" s="284">
        <v>38</v>
      </c>
      <c r="D52" s="285"/>
      <c r="E52" s="283">
        <v>8</v>
      </c>
      <c r="F52" s="286"/>
      <c r="G52" s="286">
        <f t="shared" si="5"/>
        <v>0</v>
      </c>
      <c r="H52" s="286">
        <v>10</v>
      </c>
      <c r="I52" s="287">
        <f t="shared" si="6"/>
        <v>0</v>
      </c>
      <c r="J52" s="286"/>
      <c r="K52" s="288" t="s">
        <v>134</v>
      </c>
    </row>
    <row r="53" spans="1:11" s="185" customFormat="1" ht="15" customHeight="1">
      <c r="A53" s="285" t="s">
        <v>107</v>
      </c>
      <c r="B53" s="289">
        <v>2002</v>
      </c>
      <c r="C53" s="289">
        <v>35.7</v>
      </c>
      <c r="D53" s="285"/>
      <c r="E53" s="286">
        <v>6</v>
      </c>
      <c r="F53" s="286"/>
      <c r="G53" s="286">
        <f t="shared" si="5"/>
        <v>0</v>
      </c>
      <c r="H53" s="286">
        <v>10</v>
      </c>
      <c r="I53" s="287">
        <f t="shared" si="6"/>
        <v>0</v>
      </c>
      <c r="J53" s="286"/>
      <c r="K53" s="288" t="s">
        <v>56</v>
      </c>
    </row>
    <row r="54" spans="1:11" s="185" customFormat="1" ht="15" customHeight="1">
      <c r="A54" s="283" t="s">
        <v>131</v>
      </c>
      <c r="B54" s="283">
        <v>2005</v>
      </c>
      <c r="C54" s="284">
        <v>39</v>
      </c>
      <c r="D54" s="285"/>
      <c r="E54" s="283">
        <v>6</v>
      </c>
      <c r="F54" s="286"/>
      <c r="G54" s="286">
        <f t="shared" si="5"/>
        <v>0</v>
      </c>
      <c r="H54" s="286">
        <v>10</v>
      </c>
      <c r="I54" s="287">
        <f>G54/C54</f>
        <v>0</v>
      </c>
      <c r="J54" s="286"/>
      <c r="K54" s="288" t="s">
        <v>134</v>
      </c>
    </row>
    <row r="55" spans="1:11" s="185" customFormat="1" ht="15" customHeight="1">
      <c r="A55" s="424" t="s">
        <v>208</v>
      </c>
      <c r="B55" s="425"/>
      <c r="C55" s="425"/>
      <c r="D55" s="425"/>
      <c r="E55" s="425"/>
      <c r="F55" s="425"/>
      <c r="G55" s="425"/>
      <c r="H55" s="425"/>
      <c r="I55" s="425"/>
      <c r="J55" s="425"/>
      <c r="K55" s="426"/>
    </row>
    <row r="56" spans="1:11" s="185" customFormat="1" ht="15" customHeight="1">
      <c r="A56" s="283" t="s">
        <v>77</v>
      </c>
      <c r="B56" s="299">
        <v>2002</v>
      </c>
      <c r="C56" s="300">
        <v>42</v>
      </c>
      <c r="D56" s="285"/>
      <c r="E56" s="286">
        <v>12</v>
      </c>
      <c r="F56" s="286"/>
      <c r="G56" s="286">
        <f>E56*F56</f>
        <v>0</v>
      </c>
      <c r="H56" s="286">
        <v>10</v>
      </c>
      <c r="I56" s="287">
        <f>G56/C56</f>
        <v>0</v>
      </c>
      <c r="J56" s="286"/>
      <c r="K56" s="288" t="s">
        <v>61</v>
      </c>
    </row>
    <row r="57" spans="1:11" s="185" customFormat="1" ht="15" customHeight="1">
      <c r="A57" s="283" t="s">
        <v>116</v>
      </c>
      <c r="B57" s="283">
        <v>2004</v>
      </c>
      <c r="C57" s="284">
        <v>43</v>
      </c>
      <c r="D57" s="285"/>
      <c r="E57" s="283">
        <v>8</v>
      </c>
      <c r="F57" s="286"/>
      <c r="G57" s="286">
        <f>E57*F57</f>
        <v>0</v>
      </c>
      <c r="H57" s="286">
        <v>10</v>
      </c>
      <c r="I57" s="287">
        <f>G57/C57</f>
        <v>0</v>
      </c>
      <c r="J57" s="286"/>
      <c r="K57" s="288" t="s">
        <v>134</v>
      </c>
    </row>
    <row r="58" spans="1:11" s="185" customFormat="1" ht="15" customHeight="1">
      <c r="A58" s="285" t="s">
        <v>47</v>
      </c>
      <c r="B58" s="289">
        <v>2004</v>
      </c>
      <c r="C58" s="289">
        <v>45</v>
      </c>
      <c r="D58" s="285" t="s">
        <v>31</v>
      </c>
      <c r="E58" s="286">
        <v>8</v>
      </c>
      <c r="F58" s="286"/>
      <c r="G58" s="286">
        <f>E58*F58</f>
        <v>0</v>
      </c>
      <c r="H58" s="286">
        <v>10</v>
      </c>
      <c r="I58" s="287">
        <f>SUM(G58/C58)</f>
        <v>0</v>
      </c>
      <c r="J58" s="286"/>
      <c r="K58" s="288" t="s">
        <v>17</v>
      </c>
    </row>
    <row r="59" spans="1:11" s="185" customFormat="1" ht="15" customHeight="1">
      <c r="A59" s="285" t="s">
        <v>145</v>
      </c>
      <c r="B59" s="289">
        <v>2003</v>
      </c>
      <c r="C59" s="289">
        <v>41</v>
      </c>
      <c r="D59" s="285"/>
      <c r="E59" s="286">
        <v>8</v>
      </c>
      <c r="F59" s="286"/>
      <c r="G59" s="286">
        <f>E59*F59</f>
        <v>0</v>
      </c>
      <c r="H59" s="286">
        <v>10</v>
      </c>
      <c r="I59" s="287">
        <f>G59/C59</f>
        <v>0</v>
      </c>
      <c r="J59" s="286"/>
      <c r="K59" s="288" t="s">
        <v>61</v>
      </c>
    </row>
    <row r="60" spans="1:11" s="185" customFormat="1" ht="15" customHeight="1">
      <c r="A60" s="285" t="s">
        <v>173</v>
      </c>
      <c r="B60" s="289">
        <v>2004</v>
      </c>
      <c r="C60" s="289">
        <v>42</v>
      </c>
      <c r="D60" s="285" t="s">
        <v>31</v>
      </c>
      <c r="E60" s="286">
        <v>6</v>
      </c>
      <c r="F60" s="286"/>
      <c r="G60" s="286">
        <f>E60*F60</f>
        <v>0</v>
      </c>
      <c r="H60" s="286">
        <v>10</v>
      </c>
      <c r="I60" s="287">
        <f>SUM(G60/C60)</f>
        <v>0</v>
      </c>
      <c r="J60" s="286"/>
      <c r="K60" s="288" t="s">
        <v>17</v>
      </c>
    </row>
    <row r="61" spans="1:11" s="185" customFormat="1" ht="15" customHeight="1">
      <c r="A61" s="417" t="s">
        <v>207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9"/>
    </row>
    <row r="62" spans="1:11" s="185" customFormat="1" ht="15" customHeight="1">
      <c r="A62" s="295" t="s">
        <v>183</v>
      </c>
      <c r="B62" s="295">
        <v>2002</v>
      </c>
      <c r="C62" s="296">
        <v>48</v>
      </c>
      <c r="D62" s="295" t="s">
        <v>15</v>
      </c>
      <c r="E62" s="295">
        <v>12</v>
      </c>
      <c r="F62" s="286"/>
      <c r="G62" s="286">
        <f>E62*F62</f>
        <v>0</v>
      </c>
      <c r="H62" s="286">
        <v>10</v>
      </c>
      <c r="I62" s="287">
        <f>G62/C62</f>
        <v>0</v>
      </c>
      <c r="J62" s="286"/>
      <c r="K62" s="288" t="s">
        <v>17</v>
      </c>
    </row>
    <row r="63" spans="1:11" s="185" customFormat="1" ht="15" customHeight="1">
      <c r="A63" s="290" t="s">
        <v>105</v>
      </c>
      <c r="B63" s="295">
        <v>2004</v>
      </c>
      <c r="C63" s="289">
        <v>47</v>
      </c>
      <c r="D63" s="285"/>
      <c r="E63" s="286">
        <v>6</v>
      </c>
      <c r="F63" s="286"/>
      <c r="G63" s="286">
        <f>E63*F63</f>
        <v>0</v>
      </c>
      <c r="H63" s="286">
        <v>10</v>
      </c>
      <c r="I63" s="287">
        <f>G63/C63</f>
        <v>0</v>
      </c>
      <c r="J63" s="286"/>
      <c r="K63" s="288" t="s">
        <v>56</v>
      </c>
    </row>
    <row r="64" spans="1:11" s="185" customFormat="1" ht="15" customHeight="1">
      <c r="A64" s="283" t="s">
        <v>118</v>
      </c>
      <c r="B64" s="283">
        <v>2004</v>
      </c>
      <c r="C64" s="284">
        <v>47</v>
      </c>
      <c r="D64" s="285"/>
      <c r="E64" s="283">
        <v>6</v>
      </c>
      <c r="F64" s="286"/>
      <c r="G64" s="286">
        <f>E64*F64</f>
        <v>0</v>
      </c>
      <c r="H64" s="286">
        <v>10</v>
      </c>
      <c r="I64" s="287">
        <f>G64/C64</f>
        <v>0</v>
      </c>
      <c r="J64" s="286"/>
      <c r="K64" s="288" t="s">
        <v>134</v>
      </c>
    </row>
    <row r="65" spans="1:11" s="185" customFormat="1" ht="15" customHeight="1">
      <c r="A65" s="417" t="s">
        <v>206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9"/>
    </row>
    <row r="66" spans="1:11" s="185" customFormat="1" ht="15" customHeight="1">
      <c r="A66" s="285" t="s">
        <v>103</v>
      </c>
      <c r="B66" s="291">
        <v>2002</v>
      </c>
      <c r="C66" s="291">
        <v>56</v>
      </c>
      <c r="D66" s="285">
        <v>3</v>
      </c>
      <c r="E66" s="292">
        <v>16</v>
      </c>
      <c r="F66" s="292"/>
      <c r="G66" s="286">
        <f aca="true" t="shared" si="7" ref="G66:G72">E66*F66</f>
        <v>0</v>
      </c>
      <c r="H66" s="286">
        <v>10</v>
      </c>
      <c r="I66" s="287">
        <f>G66/C66</f>
        <v>0</v>
      </c>
      <c r="J66" s="286"/>
      <c r="K66" s="288" t="s">
        <v>19</v>
      </c>
    </row>
    <row r="67" spans="1:11" s="185" customFormat="1" ht="15" customHeight="1">
      <c r="A67" s="295" t="s">
        <v>146</v>
      </c>
      <c r="B67" s="295">
        <v>2002</v>
      </c>
      <c r="C67" s="296">
        <v>50</v>
      </c>
      <c r="D67" s="295"/>
      <c r="E67" s="295">
        <v>12</v>
      </c>
      <c r="F67" s="295"/>
      <c r="G67" s="286">
        <f t="shared" si="7"/>
        <v>0</v>
      </c>
      <c r="H67" s="286">
        <v>8</v>
      </c>
      <c r="I67" s="287">
        <f>G67/C67</f>
        <v>0</v>
      </c>
      <c r="J67" s="295"/>
      <c r="K67" s="288" t="s">
        <v>61</v>
      </c>
    </row>
    <row r="68" spans="1:11" s="185" customFormat="1" ht="15" customHeight="1">
      <c r="A68" s="285" t="s">
        <v>46</v>
      </c>
      <c r="B68" s="289">
        <v>2002</v>
      </c>
      <c r="C68" s="289">
        <v>53</v>
      </c>
      <c r="D68" s="285" t="s">
        <v>15</v>
      </c>
      <c r="E68" s="286">
        <v>12</v>
      </c>
      <c r="F68" s="286"/>
      <c r="G68" s="286">
        <f t="shared" si="7"/>
        <v>0</v>
      </c>
      <c r="H68" s="286">
        <v>8</v>
      </c>
      <c r="I68" s="287">
        <f>SUM(G68/C68)</f>
        <v>0</v>
      </c>
      <c r="J68" s="286"/>
      <c r="K68" s="288" t="s">
        <v>17</v>
      </c>
    </row>
    <row r="69" spans="1:11" s="185" customFormat="1" ht="15" customHeight="1">
      <c r="A69" s="285" t="s">
        <v>190</v>
      </c>
      <c r="B69" s="289">
        <v>2004</v>
      </c>
      <c r="C69" s="289">
        <v>53</v>
      </c>
      <c r="D69" s="285"/>
      <c r="E69" s="301">
        <v>12</v>
      </c>
      <c r="F69" s="301"/>
      <c r="G69" s="301">
        <f t="shared" si="7"/>
        <v>0</v>
      </c>
      <c r="H69" s="301">
        <v>10</v>
      </c>
      <c r="I69" s="302">
        <f>G69/C69</f>
        <v>0</v>
      </c>
      <c r="J69" s="301"/>
      <c r="K69" s="288" t="s">
        <v>18</v>
      </c>
    </row>
    <row r="70" spans="1:11" s="185" customFormat="1" ht="15" customHeight="1">
      <c r="A70" s="297" t="s">
        <v>157</v>
      </c>
      <c r="B70" s="297">
        <v>2005</v>
      </c>
      <c r="C70" s="298">
        <v>54</v>
      </c>
      <c r="D70" s="299"/>
      <c r="E70" s="297">
        <v>12</v>
      </c>
      <c r="F70" s="286"/>
      <c r="G70" s="286">
        <f t="shared" si="7"/>
        <v>0</v>
      </c>
      <c r="H70" s="286">
        <v>10</v>
      </c>
      <c r="I70" s="287">
        <f>G70/C70</f>
        <v>0</v>
      </c>
      <c r="J70" s="286"/>
      <c r="K70" s="288" t="s">
        <v>50</v>
      </c>
    </row>
    <row r="71" spans="1:11" s="185" customFormat="1" ht="15" customHeight="1">
      <c r="A71" s="283" t="s">
        <v>133</v>
      </c>
      <c r="B71" s="283">
        <v>2002</v>
      </c>
      <c r="C71" s="284">
        <v>55</v>
      </c>
      <c r="D71" s="285"/>
      <c r="E71" s="283">
        <v>8</v>
      </c>
      <c r="F71" s="286"/>
      <c r="G71" s="286">
        <f t="shared" si="7"/>
        <v>0</v>
      </c>
      <c r="H71" s="286">
        <v>8</v>
      </c>
      <c r="I71" s="287">
        <f>G71/C71</f>
        <v>0</v>
      </c>
      <c r="J71" s="286"/>
      <c r="K71" s="288" t="s">
        <v>134</v>
      </c>
    </row>
    <row r="72" spans="1:11" s="185" customFormat="1" ht="15" customHeight="1">
      <c r="A72" s="283" t="s">
        <v>120</v>
      </c>
      <c r="B72" s="283">
        <v>2002</v>
      </c>
      <c r="C72" s="284">
        <v>57</v>
      </c>
      <c r="D72" s="285"/>
      <c r="E72" s="283">
        <v>8</v>
      </c>
      <c r="F72" s="286"/>
      <c r="G72" s="286">
        <f t="shared" si="7"/>
        <v>0</v>
      </c>
      <c r="H72" s="286">
        <v>10</v>
      </c>
      <c r="I72" s="287">
        <f>G72/C72</f>
        <v>0</v>
      </c>
      <c r="J72" s="286"/>
      <c r="K72" s="288" t="s">
        <v>134</v>
      </c>
    </row>
    <row r="73" spans="1:11" s="185" customFormat="1" ht="15" customHeight="1">
      <c r="A73" s="421" t="s">
        <v>205</v>
      </c>
      <c r="B73" s="422"/>
      <c r="C73" s="422"/>
      <c r="D73" s="422"/>
      <c r="E73" s="422"/>
      <c r="F73" s="422"/>
      <c r="G73" s="422"/>
      <c r="H73" s="422"/>
      <c r="I73" s="422"/>
      <c r="J73" s="422"/>
      <c r="K73" s="423"/>
    </row>
    <row r="74" spans="1:11" s="185" customFormat="1" ht="15" customHeight="1">
      <c r="A74" s="285" t="s">
        <v>149</v>
      </c>
      <c r="B74" s="289">
        <v>2002</v>
      </c>
      <c r="C74" s="289">
        <v>64</v>
      </c>
      <c r="D74" s="285"/>
      <c r="E74" s="286">
        <v>18</v>
      </c>
      <c r="F74" s="286"/>
      <c r="G74" s="286">
        <f>E74*F74</f>
        <v>0</v>
      </c>
      <c r="H74" s="286">
        <v>10</v>
      </c>
      <c r="I74" s="287">
        <f>G74/C74</f>
        <v>0</v>
      </c>
      <c r="J74" s="286"/>
      <c r="K74" s="288" t="s">
        <v>61</v>
      </c>
    </row>
    <row r="75" spans="1:11" s="185" customFormat="1" ht="15" customHeight="1">
      <c r="A75" s="285" t="s">
        <v>94</v>
      </c>
      <c r="B75" s="289">
        <v>2005</v>
      </c>
      <c r="C75" s="289">
        <v>59</v>
      </c>
      <c r="D75" s="285" t="s">
        <v>31</v>
      </c>
      <c r="E75" s="286">
        <v>8</v>
      </c>
      <c r="F75" s="286"/>
      <c r="G75" s="286">
        <f>E75*F75</f>
        <v>0</v>
      </c>
      <c r="H75" s="286">
        <v>10</v>
      </c>
      <c r="I75" s="287">
        <f>SUM(G75/C75)</f>
        <v>0</v>
      </c>
      <c r="J75" s="286"/>
      <c r="K75" s="288" t="s">
        <v>17</v>
      </c>
    </row>
    <row r="76" spans="1:11" s="185" customFormat="1" ht="15" customHeight="1">
      <c r="A76" s="285" t="s">
        <v>191</v>
      </c>
      <c r="B76" s="289">
        <v>2005</v>
      </c>
      <c r="C76" s="289">
        <v>60</v>
      </c>
      <c r="D76" s="285"/>
      <c r="E76" s="301">
        <v>8</v>
      </c>
      <c r="F76" s="301"/>
      <c r="G76" s="301">
        <f>E76*F76</f>
        <v>0</v>
      </c>
      <c r="H76" s="301">
        <v>10</v>
      </c>
      <c r="I76" s="302">
        <f>G76/C76</f>
        <v>0</v>
      </c>
      <c r="J76" s="301"/>
      <c r="K76" s="288" t="s">
        <v>18</v>
      </c>
    </row>
    <row r="77" spans="1:11" s="185" customFormat="1" ht="15" customHeight="1">
      <c r="A77" s="417" t="s">
        <v>201</v>
      </c>
      <c r="B77" s="418"/>
      <c r="C77" s="418"/>
      <c r="D77" s="418"/>
      <c r="E77" s="418"/>
      <c r="F77" s="418"/>
      <c r="G77" s="418"/>
      <c r="H77" s="418"/>
      <c r="I77" s="418"/>
      <c r="J77" s="418"/>
      <c r="K77" s="419"/>
    </row>
    <row r="78" spans="1:11" s="185" customFormat="1" ht="15" customHeight="1">
      <c r="A78" s="421" t="s">
        <v>208</v>
      </c>
      <c r="B78" s="422"/>
      <c r="C78" s="422"/>
      <c r="D78" s="422"/>
      <c r="E78" s="422"/>
      <c r="F78" s="422"/>
      <c r="G78" s="422"/>
      <c r="H78" s="422"/>
      <c r="I78" s="422"/>
      <c r="J78" s="422"/>
      <c r="K78" s="423"/>
    </row>
    <row r="79" spans="1:11" s="185" customFormat="1" ht="15" customHeight="1">
      <c r="A79" s="297" t="s">
        <v>51</v>
      </c>
      <c r="B79" s="297">
        <v>1999</v>
      </c>
      <c r="C79" s="298">
        <v>45</v>
      </c>
      <c r="D79" s="299"/>
      <c r="E79" s="297">
        <v>12</v>
      </c>
      <c r="F79" s="286"/>
      <c r="G79" s="286">
        <f aca="true" t="shared" si="8" ref="G79:G84">E79*F79</f>
        <v>0</v>
      </c>
      <c r="H79" s="286">
        <v>10</v>
      </c>
      <c r="I79" s="287">
        <f>G79/C79</f>
        <v>0</v>
      </c>
      <c r="J79" s="286"/>
      <c r="K79" s="288" t="s">
        <v>50</v>
      </c>
    </row>
    <row r="80" spans="1:11" s="185" customFormat="1" ht="15" customHeight="1">
      <c r="A80" s="283" t="s">
        <v>127</v>
      </c>
      <c r="B80" s="283">
        <v>2001</v>
      </c>
      <c r="C80" s="284">
        <v>45</v>
      </c>
      <c r="D80" s="285"/>
      <c r="E80" s="283">
        <v>12</v>
      </c>
      <c r="F80" s="286"/>
      <c r="G80" s="286">
        <f t="shared" si="8"/>
        <v>0</v>
      </c>
      <c r="H80" s="286">
        <v>10</v>
      </c>
      <c r="I80" s="287">
        <f>G80/C80</f>
        <v>0</v>
      </c>
      <c r="J80" s="286"/>
      <c r="K80" s="288" t="s">
        <v>134</v>
      </c>
    </row>
    <row r="81" spans="1:11" s="185" customFormat="1" ht="15" customHeight="1">
      <c r="A81" s="285" t="s">
        <v>57</v>
      </c>
      <c r="B81" s="289">
        <v>1998</v>
      </c>
      <c r="C81" s="289">
        <v>44</v>
      </c>
      <c r="D81" s="285"/>
      <c r="E81" s="286">
        <v>12</v>
      </c>
      <c r="F81" s="286"/>
      <c r="G81" s="286">
        <f t="shared" si="8"/>
        <v>0</v>
      </c>
      <c r="H81" s="286">
        <v>10</v>
      </c>
      <c r="I81" s="287">
        <f>G81/C81</f>
        <v>0</v>
      </c>
      <c r="J81" s="286"/>
      <c r="K81" s="288" t="s">
        <v>56</v>
      </c>
    </row>
    <row r="82" spans="1:11" s="185" customFormat="1" ht="15" customHeight="1">
      <c r="A82" s="283" t="s">
        <v>125</v>
      </c>
      <c r="B82" s="283">
        <v>2001</v>
      </c>
      <c r="C82" s="284">
        <v>45</v>
      </c>
      <c r="D82" s="285"/>
      <c r="E82" s="283">
        <v>8</v>
      </c>
      <c r="F82" s="286"/>
      <c r="G82" s="286">
        <f t="shared" si="8"/>
        <v>0</v>
      </c>
      <c r="H82" s="286">
        <v>10</v>
      </c>
      <c r="I82" s="287">
        <f>G82/C82</f>
        <v>0</v>
      </c>
      <c r="J82" s="286"/>
      <c r="K82" s="288" t="s">
        <v>134</v>
      </c>
    </row>
    <row r="83" spans="1:11" s="185" customFormat="1" ht="15" customHeight="1">
      <c r="A83" s="285" t="s">
        <v>187</v>
      </c>
      <c r="B83" s="291">
        <v>2001</v>
      </c>
      <c r="C83" s="291">
        <v>42</v>
      </c>
      <c r="D83" s="285">
        <v>2</v>
      </c>
      <c r="E83" s="292">
        <v>6</v>
      </c>
      <c r="F83" s="292"/>
      <c r="G83" s="286">
        <f t="shared" si="8"/>
        <v>0</v>
      </c>
      <c r="H83" s="286">
        <v>10</v>
      </c>
      <c r="I83" s="287">
        <f>G83/C83</f>
        <v>0</v>
      </c>
      <c r="J83" s="286"/>
      <c r="K83" s="288" t="s">
        <v>17</v>
      </c>
    </row>
    <row r="84" spans="1:11" s="185" customFormat="1" ht="15" customHeight="1">
      <c r="A84" s="285" t="s">
        <v>173</v>
      </c>
      <c r="B84" s="289">
        <v>2000</v>
      </c>
      <c r="C84" s="289">
        <v>42</v>
      </c>
      <c r="D84" s="285" t="s">
        <v>31</v>
      </c>
      <c r="E84" s="286">
        <v>6</v>
      </c>
      <c r="F84" s="286"/>
      <c r="G84" s="286">
        <f t="shared" si="8"/>
        <v>0</v>
      </c>
      <c r="H84" s="286">
        <v>10</v>
      </c>
      <c r="I84" s="287">
        <f>SUM(G84/C84)</f>
        <v>0</v>
      </c>
      <c r="J84" s="286"/>
      <c r="K84" s="288" t="s">
        <v>17</v>
      </c>
    </row>
    <row r="85" spans="1:11" s="185" customFormat="1" ht="15" customHeight="1">
      <c r="A85" s="421" t="s">
        <v>207</v>
      </c>
      <c r="B85" s="422"/>
      <c r="C85" s="422"/>
      <c r="D85" s="422"/>
      <c r="E85" s="422"/>
      <c r="F85" s="422"/>
      <c r="G85" s="422"/>
      <c r="H85" s="422"/>
      <c r="I85" s="422"/>
      <c r="J85" s="422"/>
      <c r="K85" s="423"/>
    </row>
    <row r="86" spans="1:11" s="185" customFormat="1" ht="15" customHeight="1">
      <c r="A86" s="285" t="s">
        <v>179</v>
      </c>
      <c r="B86" s="289">
        <v>2001</v>
      </c>
      <c r="C86" s="289">
        <v>48</v>
      </c>
      <c r="D86" s="285"/>
      <c r="E86" s="286">
        <v>12</v>
      </c>
      <c r="F86" s="286"/>
      <c r="G86" s="286">
        <f>E86*F86</f>
        <v>0</v>
      </c>
      <c r="H86" s="286">
        <v>10</v>
      </c>
      <c r="I86" s="287">
        <f>G86/C86</f>
        <v>0</v>
      </c>
      <c r="J86" s="286"/>
      <c r="K86" s="288" t="s">
        <v>17</v>
      </c>
    </row>
    <row r="87" spans="1:11" s="185" customFormat="1" ht="15" customHeight="1">
      <c r="A87" s="421" t="s">
        <v>206</v>
      </c>
      <c r="B87" s="422"/>
      <c r="C87" s="422"/>
      <c r="D87" s="422"/>
      <c r="E87" s="422"/>
      <c r="F87" s="422"/>
      <c r="G87" s="422"/>
      <c r="H87" s="422"/>
      <c r="I87" s="422"/>
      <c r="J87" s="422"/>
      <c r="K87" s="423"/>
    </row>
    <row r="88" spans="1:11" s="185" customFormat="1" ht="15" customHeight="1">
      <c r="A88" s="285" t="s">
        <v>109</v>
      </c>
      <c r="B88" s="289">
        <v>1999</v>
      </c>
      <c r="C88" s="289">
        <v>58</v>
      </c>
      <c r="D88" s="285"/>
      <c r="E88" s="286">
        <v>12</v>
      </c>
      <c r="F88" s="286"/>
      <c r="G88" s="286">
        <f aca="true" t="shared" si="9" ref="G88:G102">E88*F88</f>
        <v>0</v>
      </c>
      <c r="H88" s="286">
        <v>20</v>
      </c>
      <c r="I88" s="287">
        <f aca="true" t="shared" si="10" ref="I88:I100">G88/C88</f>
        <v>0</v>
      </c>
      <c r="J88" s="286"/>
      <c r="K88" s="288" t="s">
        <v>56</v>
      </c>
    </row>
    <row r="89" spans="1:11" s="185" customFormat="1" ht="15" customHeight="1">
      <c r="A89" s="297" t="s">
        <v>65</v>
      </c>
      <c r="B89" s="297">
        <v>2000</v>
      </c>
      <c r="C89" s="298">
        <v>50</v>
      </c>
      <c r="D89" s="299"/>
      <c r="E89" s="297">
        <v>12</v>
      </c>
      <c r="F89" s="286"/>
      <c r="G89" s="286">
        <f t="shared" si="9"/>
        <v>0</v>
      </c>
      <c r="H89" s="286">
        <v>10</v>
      </c>
      <c r="I89" s="287">
        <f t="shared" si="10"/>
        <v>0</v>
      </c>
      <c r="J89" s="286"/>
      <c r="K89" s="288" t="s">
        <v>56</v>
      </c>
    </row>
    <row r="90" spans="1:11" s="185" customFormat="1" ht="15" customHeight="1">
      <c r="A90" s="297" t="s">
        <v>159</v>
      </c>
      <c r="B90" s="297">
        <v>1999</v>
      </c>
      <c r="C90" s="298">
        <v>55</v>
      </c>
      <c r="D90" s="299"/>
      <c r="E90" s="297">
        <v>12</v>
      </c>
      <c r="F90" s="286"/>
      <c r="G90" s="286">
        <f t="shared" si="9"/>
        <v>0</v>
      </c>
      <c r="H90" s="286">
        <v>10</v>
      </c>
      <c r="I90" s="287">
        <f t="shared" si="10"/>
        <v>0</v>
      </c>
      <c r="J90" s="286"/>
      <c r="K90" s="288" t="s">
        <v>50</v>
      </c>
    </row>
    <row r="91" spans="1:11" s="185" customFormat="1" ht="15" customHeight="1">
      <c r="A91" s="297" t="s">
        <v>52</v>
      </c>
      <c r="B91" s="297">
        <v>2000</v>
      </c>
      <c r="C91" s="298">
        <v>55</v>
      </c>
      <c r="D91" s="299"/>
      <c r="E91" s="297">
        <v>12</v>
      </c>
      <c r="F91" s="286"/>
      <c r="G91" s="286">
        <f t="shared" si="9"/>
        <v>0</v>
      </c>
      <c r="H91" s="286">
        <v>10</v>
      </c>
      <c r="I91" s="287">
        <f t="shared" si="10"/>
        <v>0</v>
      </c>
      <c r="J91" s="286"/>
      <c r="K91" s="288" t="s">
        <v>50</v>
      </c>
    </row>
    <row r="92" spans="1:11" s="185" customFormat="1" ht="15" customHeight="1">
      <c r="A92" s="285" t="s">
        <v>89</v>
      </c>
      <c r="B92" s="289">
        <v>2001</v>
      </c>
      <c r="C92" s="289">
        <v>55</v>
      </c>
      <c r="D92" s="285"/>
      <c r="E92" s="286">
        <v>12</v>
      </c>
      <c r="F92" s="286"/>
      <c r="G92" s="286">
        <f t="shared" si="9"/>
        <v>0</v>
      </c>
      <c r="H92" s="286">
        <v>10</v>
      </c>
      <c r="I92" s="287">
        <f t="shared" si="10"/>
        <v>0</v>
      </c>
      <c r="J92" s="286"/>
      <c r="K92" s="288" t="s">
        <v>56</v>
      </c>
    </row>
    <row r="93" spans="1:11" s="185" customFormat="1" ht="15" customHeight="1">
      <c r="A93" s="285" t="s">
        <v>90</v>
      </c>
      <c r="B93" s="289">
        <v>1999</v>
      </c>
      <c r="C93" s="289">
        <v>58</v>
      </c>
      <c r="D93" s="285"/>
      <c r="E93" s="286">
        <v>12</v>
      </c>
      <c r="F93" s="286"/>
      <c r="G93" s="286">
        <f t="shared" si="9"/>
        <v>0</v>
      </c>
      <c r="H93" s="286">
        <v>8</v>
      </c>
      <c r="I93" s="287">
        <f t="shared" si="10"/>
        <v>0</v>
      </c>
      <c r="J93" s="286"/>
      <c r="K93" s="288" t="s">
        <v>56</v>
      </c>
    </row>
    <row r="94" spans="1:11" s="185" customFormat="1" ht="15" customHeight="1">
      <c r="A94" s="285" t="s">
        <v>44</v>
      </c>
      <c r="B94" s="290">
        <v>2001</v>
      </c>
      <c r="C94" s="289">
        <v>50</v>
      </c>
      <c r="D94" s="285"/>
      <c r="E94" s="286">
        <v>12</v>
      </c>
      <c r="F94" s="286"/>
      <c r="G94" s="286">
        <f t="shared" si="9"/>
        <v>0</v>
      </c>
      <c r="H94" s="286">
        <v>10</v>
      </c>
      <c r="I94" s="287">
        <f t="shared" si="10"/>
        <v>0</v>
      </c>
      <c r="J94" s="286"/>
      <c r="K94" s="288" t="s">
        <v>56</v>
      </c>
    </row>
    <row r="95" spans="1:11" s="185" customFormat="1" ht="15" customHeight="1">
      <c r="A95" s="283" t="s">
        <v>124</v>
      </c>
      <c r="B95" s="283">
        <v>2001</v>
      </c>
      <c r="C95" s="284">
        <v>52</v>
      </c>
      <c r="D95" s="285"/>
      <c r="E95" s="283">
        <v>12</v>
      </c>
      <c r="F95" s="286"/>
      <c r="G95" s="286">
        <f t="shared" si="9"/>
        <v>0</v>
      </c>
      <c r="H95" s="286">
        <v>10</v>
      </c>
      <c r="I95" s="287">
        <f t="shared" si="10"/>
        <v>0</v>
      </c>
      <c r="J95" s="286"/>
      <c r="K95" s="288" t="s">
        <v>134</v>
      </c>
    </row>
    <row r="96" spans="1:11" s="185" customFormat="1" ht="15" customHeight="1">
      <c r="A96" s="285" t="s">
        <v>16</v>
      </c>
      <c r="B96" s="289">
        <v>1999</v>
      </c>
      <c r="C96" s="289">
        <v>58</v>
      </c>
      <c r="D96" s="285"/>
      <c r="E96" s="286">
        <v>16</v>
      </c>
      <c r="F96" s="286"/>
      <c r="G96" s="286">
        <f t="shared" si="9"/>
        <v>0</v>
      </c>
      <c r="H96" s="286">
        <v>10</v>
      </c>
      <c r="I96" s="287">
        <f t="shared" si="10"/>
        <v>0</v>
      </c>
      <c r="J96" s="286"/>
      <c r="K96" s="288" t="s">
        <v>17</v>
      </c>
    </row>
    <row r="97" spans="1:11" s="185" customFormat="1" ht="15" customHeight="1">
      <c r="A97" s="285" t="s">
        <v>110</v>
      </c>
      <c r="B97" s="289">
        <v>2000</v>
      </c>
      <c r="C97" s="289">
        <v>57</v>
      </c>
      <c r="D97" s="285"/>
      <c r="E97" s="286">
        <v>16</v>
      </c>
      <c r="F97" s="286"/>
      <c r="G97" s="286">
        <f t="shared" si="9"/>
        <v>0</v>
      </c>
      <c r="H97" s="286">
        <v>10</v>
      </c>
      <c r="I97" s="287">
        <f t="shared" si="10"/>
        <v>0</v>
      </c>
      <c r="J97" s="286"/>
      <c r="K97" s="288" t="s">
        <v>111</v>
      </c>
    </row>
    <row r="98" spans="1:11" s="185" customFormat="1" ht="15" customHeight="1">
      <c r="A98" s="285" t="s">
        <v>113</v>
      </c>
      <c r="B98" s="290">
        <v>2000</v>
      </c>
      <c r="C98" s="289">
        <v>51</v>
      </c>
      <c r="D98" s="285"/>
      <c r="E98" s="286">
        <v>12</v>
      </c>
      <c r="F98" s="286"/>
      <c r="G98" s="286">
        <f t="shared" si="9"/>
        <v>0</v>
      </c>
      <c r="H98" s="286">
        <v>10</v>
      </c>
      <c r="I98" s="287">
        <f t="shared" si="10"/>
        <v>0</v>
      </c>
      <c r="J98" s="286"/>
      <c r="K98" s="288" t="s">
        <v>111</v>
      </c>
    </row>
    <row r="99" spans="1:11" s="185" customFormat="1" ht="15" customHeight="1">
      <c r="A99" s="283" t="s">
        <v>128</v>
      </c>
      <c r="B99" s="283">
        <v>2001</v>
      </c>
      <c r="C99" s="284">
        <v>54</v>
      </c>
      <c r="D99" s="285"/>
      <c r="E99" s="283">
        <v>12</v>
      </c>
      <c r="F99" s="286"/>
      <c r="G99" s="286">
        <f t="shared" si="9"/>
        <v>0</v>
      </c>
      <c r="H99" s="286">
        <v>10</v>
      </c>
      <c r="I99" s="287">
        <f t="shared" si="10"/>
        <v>0</v>
      </c>
      <c r="J99" s="286"/>
      <c r="K99" s="288" t="s">
        <v>134</v>
      </c>
    </row>
    <row r="100" spans="1:11" s="199" customFormat="1" ht="15" customHeight="1">
      <c r="A100" s="285" t="s">
        <v>101</v>
      </c>
      <c r="B100" s="289">
        <v>2000</v>
      </c>
      <c r="C100" s="289">
        <v>55</v>
      </c>
      <c r="D100" s="285">
        <v>1</v>
      </c>
      <c r="E100" s="286">
        <v>12</v>
      </c>
      <c r="F100" s="286"/>
      <c r="G100" s="286">
        <f t="shared" si="9"/>
        <v>0</v>
      </c>
      <c r="H100" s="286">
        <v>10</v>
      </c>
      <c r="I100" s="287">
        <f t="shared" si="10"/>
        <v>0</v>
      </c>
      <c r="J100" s="286"/>
      <c r="K100" s="288" t="s">
        <v>19</v>
      </c>
    </row>
    <row r="101" spans="1:11" s="185" customFormat="1" ht="15" customHeight="1">
      <c r="A101" s="285" t="s">
        <v>95</v>
      </c>
      <c r="B101" s="289">
        <v>2000</v>
      </c>
      <c r="C101" s="289">
        <v>50</v>
      </c>
      <c r="D101" s="285" t="s">
        <v>32</v>
      </c>
      <c r="E101" s="286">
        <v>8</v>
      </c>
      <c r="F101" s="286"/>
      <c r="G101" s="286">
        <f t="shared" si="9"/>
        <v>0</v>
      </c>
      <c r="H101" s="286">
        <v>10</v>
      </c>
      <c r="I101" s="287">
        <f>SUM(G101/C101)</f>
        <v>0</v>
      </c>
      <c r="J101" s="286"/>
      <c r="K101" s="288" t="s">
        <v>17</v>
      </c>
    </row>
    <row r="102" spans="1:11" s="185" customFormat="1" ht="15" customHeight="1">
      <c r="A102" s="285" t="s">
        <v>151</v>
      </c>
      <c r="B102" s="299">
        <v>2000</v>
      </c>
      <c r="C102" s="300">
        <v>53</v>
      </c>
      <c r="D102" s="285"/>
      <c r="E102" s="286">
        <v>16</v>
      </c>
      <c r="F102" s="286"/>
      <c r="G102" s="286">
        <f t="shared" si="9"/>
        <v>0</v>
      </c>
      <c r="H102" s="286">
        <v>10</v>
      </c>
      <c r="I102" s="287">
        <f>G102/C102</f>
        <v>0</v>
      </c>
      <c r="J102" s="286"/>
      <c r="K102" s="288" t="s">
        <v>61</v>
      </c>
    </row>
    <row r="103" spans="1:11" s="185" customFormat="1" ht="15" customHeight="1">
      <c r="A103" s="421" t="s">
        <v>224</v>
      </c>
      <c r="B103" s="422"/>
      <c r="C103" s="422"/>
      <c r="D103" s="422"/>
      <c r="E103" s="422"/>
      <c r="F103" s="422"/>
      <c r="G103" s="422"/>
      <c r="H103" s="422"/>
      <c r="I103" s="422"/>
      <c r="J103" s="422"/>
      <c r="K103" s="423"/>
    </row>
    <row r="104" spans="1:11" s="185" customFormat="1" ht="15" customHeight="1">
      <c r="A104" s="285" t="s">
        <v>22</v>
      </c>
      <c r="B104" s="289">
        <v>1998</v>
      </c>
      <c r="C104" s="289">
        <v>54</v>
      </c>
      <c r="D104" s="285">
        <v>3</v>
      </c>
      <c r="E104" s="286">
        <v>20</v>
      </c>
      <c r="F104" s="286"/>
      <c r="G104" s="286">
        <f>E104*F104</f>
        <v>0</v>
      </c>
      <c r="H104" s="286">
        <v>10</v>
      </c>
      <c r="I104" s="287">
        <f>G104/C104</f>
        <v>0</v>
      </c>
      <c r="J104" s="286"/>
      <c r="K104" s="288" t="s">
        <v>19</v>
      </c>
    </row>
    <row r="105" spans="1:11" s="185" customFormat="1" ht="15" customHeight="1">
      <c r="A105" s="285" t="s">
        <v>24</v>
      </c>
      <c r="B105" s="289">
        <v>1997</v>
      </c>
      <c r="C105" s="291">
        <v>57</v>
      </c>
      <c r="D105" s="285">
        <v>1</v>
      </c>
      <c r="E105" s="286">
        <v>22</v>
      </c>
      <c r="F105" s="286"/>
      <c r="G105" s="286">
        <f>E105*F105</f>
        <v>0</v>
      </c>
      <c r="H105" s="286">
        <v>10</v>
      </c>
      <c r="I105" s="287">
        <f>G105/C105</f>
        <v>0</v>
      </c>
      <c r="J105" s="286"/>
      <c r="K105" s="288" t="s">
        <v>19</v>
      </c>
    </row>
    <row r="106" spans="1:11" s="185" customFormat="1" ht="15" customHeight="1">
      <c r="A106" s="285" t="s">
        <v>85</v>
      </c>
      <c r="B106" s="289">
        <v>1998</v>
      </c>
      <c r="C106" s="289">
        <v>57</v>
      </c>
      <c r="D106" s="285">
        <v>3</v>
      </c>
      <c r="E106" s="286">
        <v>18</v>
      </c>
      <c r="F106" s="286"/>
      <c r="G106" s="286">
        <f>E106*F106</f>
        <v>0</v>
      </c>
      <c r="H106" s="286">
        <v>10</v>
      </c>
      <c r="I106" s="287">
        <f>G106/C106</f>
        <v>0</v>
      </c>
      <c r="J106" s="286"/>
      <c r="K106" s="288" t="s">
        <v>19</v>
      </c>
    </row>
    <row r="107" spans="1:11" s="185" customFormat="1" ht="15" customHeight="1">
      <c r="A107" s="285" t="s">
        <v>181</v>
      </c>
      <c r="B107" s="289">
        <v>1995</v>
      </c>
      <c r="C107" s="289">
        <v>56</v>
      </c>
      <c r="D107" s="285" t="s">
        <v>31</v>
      </c>
      <c r="E107" s="286">
        <v>12</v>
      </c>
      <c r="F107" s="286"/>
      <c r="G107" s="286">
        <f>E107*F107</f>
        <v>0</v>
      </c>
      <c r="H107" s="286">
        <v>10</v>
      </c>
      <c r="I107" s="287">
        <f>G107/C107</f>
        <v>0</v>
      </c>
      <c r="J107" s="286"/>
      <c r="K107" s="288" t="s">
        <v>17</v>
      </c>
    </row>
    <row r="108" spans="1:11" s="185" customFormat="1" ht="15" customHeight="1">
      <c r="A108" s="421" t="s">
        <v>205</v>
      </c>
      <c r="B108" s="422"/>
      <c r="C108" s="422"/>
      <c r="D108" s="422"/>
      <c r="E108" s="422"/>
      <c r="F108" s="422"/>
      <c r="G108" s="422"/>
      <c r="H108" s="422"/>
      <c r="I108" s="422"/>
      <c r="J108" s="422"/>
      <c r="K108" s="423"/>
    </row>
    <row r="109" spans="1:11" s="185" customFormat="1" ht="15" customHeight="1">
      <c r="A109" s="285" t="s">
        <v>112</v>
      </c>
      <c r="B109" s="289">
        <v>2000</v>
      </c>
      <c r="C109" s="289">
        <v>62</v>
      </c>
      <c r="D109" s="285"/>
      <c r="E109" s="286">
        <v>16</v>
      </c>
      <c r="F109" s="286"/>
      <c r="G109" s="286">
        <f>E109*F109</f>
        <v>0</v>
      </c>
      <c r="H109" s="286">
        <v>10</v>
      </c>
      <c r="I109" s="287">
        <f>G109/C109</f>
        <v>0</v>
      </c>
      <c r="J109" s="286"/>
      <c r="K109" s="288" t="s">
        <v>111</v>
      </c>
    </row>
    <row r="110" spans="1:11" s="185" customFormat="1" ht="15" customHeight="1">
      <c r="A110" s="303" t="s">
        <v>86</v>
      </c>
      <c r="B110" s="303">
        <v>2001</v>
      </c>
      <c r="C110" s="304">
        <v>59</v>
      </c>
      <c r="D110" s="299"/>
      <c r="E110" s="303">
        <v>12</v>
      </c>
      <c r="F110" s="286"/>
      <c r="G110" s="286">
        <f>E110*F110</f>
        <v>0</v>
      </c>
      <c r="H110" s="286">
        <v>10</v>
      </c>
      <c r="I110" s="287">
        <f>G110/C110</f>
        <v>0</v>
      </c>
      <c r="J110" s="286"/>
      <c r="K110" s="288" t="s">
        <v>50</v>
      </c>
    </row>
    <row r="111" spans="1:11" s="185" customFormat="1" ht="15" customHeight="1">
      <c r="A111" s="285" t="s">
        <v>197</v>
      </c>
      <c r="B111" s="289">
        <v>1999</v>
      </c>
      <c r="C111" s="289">
        <v>61</v>
      </c>
      <c r="D111" s="285"/>
      <c r="E111" s="301">
        <v>10</v>
      </c>
      <c r="F111" s="301"/>
      <c r="G111" s="301">
        <f>E111*F111</f>
        <v>0</v>
      </c>
      <c r="H111" s="301">
        <v>10</v>
      </c>
      <c r="I111" s="302">
        <f>G111/C111</f>
        <v>0</v>
      </c>
      <c r="J111" s="301"/>
      <c r="K111" s="288" t="s">
        <v>18</v>
      </c>
    </row>
    <row r="112" spans="1:11" s="185" customFormat="1" ht="15" customHeight="1">
      <c r="A112" s="421" t="s">
        <v>222</v>
      </c>
      <c r="B112" s="422"/>
      <c r="C112" s="422"/>
      <c r="D112" s="422"/>
      <c r="E112" s="422"/>
      <c r="F112" s="422"/>
      <c r="G112" s="422"/>
      <c r="H112" s="422"/>
      <c r="I112" s="422"/>
      <c r="J112" s="422"/>
      <c r="K112" s="423"/>
    </row>
    <row r="113" spans="1:11" s="185" customFormat="1" ht="15" customHeight="1">
      <c r="A113" s="285" t="s">
        <v>188</v>
      </c>
      <c r="B113" s="289">
        <v>1984</v>
      </c>
      <c r="C113" s="289">
        <v>62.5</v>
      </c>
      <c r="D113" s="285"/>
      <c r="E113" s="286">
        <v>20</v>
      </c>
      <c r="F113" s="286"/>
      <c r="G113" s="286">
        <f>E113*F113</f>
        <v>0</v>
      </c>
      <c r="H113" s="286">
        <v>10</v>
      </c>
      <c r="I113" s="287">
        <f>G113/C113</f>
        <v>0</v>
      </c>
      <c r="J113" s="286"/>
      <c r="K113" s="288" t="s">
        <v>17</v>
      </c>
    </row>
    <row r="114" spans="1:11" s="185" customFormat="1" ht="15" customHeight="1">
      <c r="A114" s="293" t="s">
        <v>166</v>
      </c>
      <c r="B114" s="293">
        <v>1996</v>
      </c>
      <c r="C114" s="294">
        <v>63</v>
      </c>
      <c r="D114" s="305"/>
      <c r="E114" s="292">
        <v>16</v>
      </c>
      <c r="F114" s="286"/>
      <c r="G114" s="286">
        <f>E114*F114</f>
        <v>0</v>
      </c>
      <c r="H114" s="286">
        <v>10</v>
      </c>
      <c r="I114" s="287">
        <f>G114/C114</f>
        <v>0</v>
      </c>
      <c r="J114" s="286"/>
      <c r="K114" s="288" t="s">
        <v>135</v>
      </c>
    </row>
    <row r="115" spans="1:11" s="185" customFormat="1" ht="15" customHeight="1">
      <c r="A115" s="285" t="s">
        <v>170</v>
      </c>
      <c r="B115" s="289">
        <v>1990</v>
      </c>
      <c r="C115" s="289">
        <v>60</v>
      </c>
      <c r="D115" s="285"/>
      <c r="E115" s="286">
        <v>20</v>
      </c>
      <c r="F115" s="286"/>
      <c r="G115" s="286">
        <f>E115*F115</f>
        <v>0</v>
      </c>
      <c r="H115" s="286">
        <v>8</v>
      </c>
      <c r="I115" s="287">
        <f>G115/C115</f>
        <v>0</v>
      </c>
      <c r="J115" s="286"/>
      <c r="K115" s="288" t="s">
        <v>135</v>
      </c>
    </row>
    <row r="116" spans="1:11" s="185" customFormat="1" ht="15" customHeight="1">
      <c r="A116" s="421" t="s">
        <v>223</v>
      </c>
      <c r="B116" s="422"/>
      <c r="C116" s="422"/>
      <c r="D116" s="422"/>
      <c r="E116" s="422"/>
      <c r="F116" s="422"/>
      <c r="G116" s="422"/>
      <c r="H116" s="422"/>
      <c r="I116" s="422"/>
      <c r="J116" s="422"/>
      <c r="K116" s="423"/>
    </row>
    <row r="117" spans="1:11" s="185" customFormat="1" ht="15" customHeight="1">
      <c r="A117" s="285" t="s">
        <v>40</v>
      </c>
      <c r="B117" s="289">
        <v>2000</v>
      </c>
      <c r="C117" s="289">
        <v>66</v>
      </c>
      <c r="D117" s="285">
        <v>1</v>
      </c>
      <c r="E117" s="286">
        <v>22</v>
      </c>
      <c r="F117" s="286"/>
      <c r="G117" s="286">
        <f>E117*F117</f>
        <v>0</v>
      </c>
      <c r="H117" s="286">
        <v>8</v>
      </c>
      <c r="I117" s="287">
        <f>G117/C117</f>
        <v>0</v>
      </c>
      <c r="J117" s="286"/>
      <c r="K117" s="288" t="s">
        <v>19</v>
      </c>
    </row>
    <row r="118" spans="1:11" s="185" customFormat="1" ht="15" customHeight="1">
      <c r="A118" s="303" t="s">
        <v>87</v>
      </c>
      <c r="B118" s="303">
        <v>2001</v>
      </c>
      <c r="C118" s="304">
        <v>67</v>
      </c>
      <c r="D118" s="299"/>
      <c r="E118" s="303">
        <v>16</v>
      </c>
      <c r="F118" s="286"/>
      <c r="G118" s="286">
        <f>E118*F118</f>
        <v>0</v>
      </c>
      <c r="H118" s="286">
        <v>10</v>
      </c>
      <c r="I118" s="287">
        <f>G118/C118</f>
        <v>0</v>
      </c>
      <c r="J118" s="286"/>
      <c r="K118" s="288" t="s">
        <v>50</v>
      </c>
    </row>
    <row r="119" spans="1:11" s="185" customFormat="1" ht="15" customHeight="1">
      <c r="A119" s="285" t="s">
        <v>108</v>
      </c>
      <c r="B119" s="290">
        <v>1999</v>
      </c>
      <c r="C119" s="289">
        <v>65.3</v>
      </c>
      <c r="D119" s="285"/>
      <c r="E119" s="286">
        <v>12</v>
      </c>
      <c r="F119" s="286"/>
      <c r="G119" s="286">
        <f>E119*F119</f>
        <v>0</v>
      </c>
      <c r="H119" s="286">
        <v>10</v>
      </c>
      <c r="I119" s="287">
        <f>G119/C119</f>
        <v>0</v>
      </c>
      <c r="J119" s="286"/>
      <c r="K119" s="288" t="s">
        <v>56</v>
      </c>
    </row>
    <row r="120" spans="1:11" s="185" customFormat="1" ht="15" customHeight="1">
      <c r="A120" s="295" t="s">
        <v>153</v>
      </c>
      <c r="B120" s="295">
        <v>2000</v>
      </c>
      <c r="C120" s="296">
        <v>64</v>
      </c>
      <c r="D120" s="295"/>
      <c r="E120" s="295">
        <v>16</v>
      </c>
      <c r="F120" s="295"/>
      <c r="G120" s="286">
        <f>E120*F120</f>
        <v>0</v>
      </c>
      <c r="H120" s="286">
        <v>10</v>
      </c>
      <c r="I120" s="287">
        <f>G120/C120</f>
        <v>0</v>
      </c>
      <c r="J120" s="295"/>
      <c r="K120" s="288" t="s">
        <v>61</v>
      </c>
    </row>
    <row r="121" spans="1:11" s="185" customFormat="1" ht="15" customHeight="1">
      <c r="A121" s="285" t="s">
        <v>196</v>
      </c>
      <c r="B121" s="290">
        <v>2000</v>
      </c>
      <c r="C121" s="289">
        <v>65</v>
      </c>
      <c r="D121" s="285"/>
      <c r="E121" s="301">
        <v>10</v>
      </c>
      <c r="F121" s="301"/>
      <c r="G121" s="301">
        <f>E121*F121</f>
        <v>0</v>
      </c>
      <c r="H121" s="301">
        <v>10</v>
      </c>
      <c r="I121" s="302">
        <f>G121/C121</f>
        <v>0</v>
      </c>
      <c r="J121" s="301"/>
      <c r="K121" s="288" t="s">
        <v>18</v>
      </c>
    </row>
    <row r="122" spans="1:11" s="185" customFormat="1" ht="15" customHeight="1">
      <c r="A122" s="421" t="s">
        <v>213</v>
      </c>
      <c r="B122" s="422"/>
      <c r="C122" s="422"/>
      <c r="D122" s="422"/>
      <c r="E122" s="422"/>
      <c r="F122" s="422"/>
      <c r="G122" s="422"/>
      <c r="H122" s="422"/>
      <c r="I122" s="422"/>
      <c r="J122" s="422"/>
      <c r="K122" s="423"/>
    </row>
    <row r="123" spans="1:11" s="185" customFormat="1" ht="15" customHeight="1">
      <c r="A123" s="285" t="s">
        <v>384</v>
      </c>
      <c r="B123" s="289">
        <v>1984</v>
      </c>
      <c r="C123" s="289">
        <v>67.4</v>
      </c>
      <c r="D123" s="285"/>
      <c r="E123" s="301">
        <v>8</v>
      </c>
      <c r="F123" s="301"/>
      <c r="G123" s="301">
        <f>E123*F123</f>
        <v>0</v>
      </c>
      <c r="H123" s="301">
        <v>10</v>
      </c>
      <c r="I123" s="302">
        <f>G123/C123</f>
        <v>0</v>
      </c>
      <c r="J123" s="301"/>
      <c r="K123" s="288" t="s">
        <v>18</v>
      </c>
    </row>
    <row r="124" spans="1:11" s="185" customFormat="1" ht="15" customHeight="1">
      <c r="A124" s="421" t="s">
        <v>225</v>
      </c>
      <c r="B124" s="422"/>
      <c r="C124" s="422"/>
      <c r="D124" s="422"/>
      <c r="E124" s="422"/>
      <c r="F124" s="422"/>
      <c r="G124" s="422"/>
      <c r="H124" s="422"/>
      <c r="I124" s="422"/>
      <c r="J124" s="422"/>
      <c r="K124" s="423"/>
    </row>
    <row r="125" spans="1:11" s="199" customFormat="1" ht="15" customHeight="1">
      <c r="A125" s="285" t="s">
        <v>64</v>
      </c>
      <c r="B125" s="289">
        <v>1993</v>
      </c>
      <c r="C125" s="289">
        <v>70</v>
      </c>
      <c r="D125" s="285"/>
      <c r="E125" s="286">
        <v>24</v>
      </c>
      <c r="F125" s="286"/>
      <c r="G125" s="286">
        <f>E125*F125</f>
        <v>0</v>
      </c>
      <c r="H125" s="286">
        <v>10</v>
      </c>
      <c r="I125" s="287">
        <f>G125/C125</f>
        <v>0</v>
      </c>
      <c r="J125" s="286"/>
      <c r="K125" s="288" t="s">
        <v>111</v>
      </c>
    </row>
    <row r="126" spans="1:11" s="199" customFormat="1" ht="15" customHeight="1">
      <c r="A126" s="299" t="s">
        <v>167</v>
      </c>
      <c r="B126" s="299">
        <v>1993</v>
      </c>
      <c r="C126" s="300">
        <v>72.2</v>
      </c>
      <c r="D126" s="285"/>
      <c r="E126" s="286">
        <v>24</v>
      </c>
      <c r="F126" s="286"/>
      <c r="G126" s="286">
        <f>E126*F126</f>
        <v>0</v>
      </c>
      <c r="H126" s="286">
        <v>10</v>
      </c>
      <c r="I126" s="287">
        <f>G126/C126</f>
        <v>0</v>
      </c>
      <c r="J126" s="286"/>
      <c r="K126" s="288" t="s">
        <v>135</v>
      </c>
    </row>
    <row r="127" spans="1:11" s="185" customFormat="1" ht="15" customHeight="1">
      <c r="A127" s="421" t="s">
        <v>216</v>
      </c>
      <c r="B127" s="422"/>
      <c r="C127" s="422"/>
      <c r="D127" s="422"/>
      <c r="E127" s="422"/>
      <c r="F127" s="422"/>
      <c r="G127" s="422"/>
      <c r="H127" s="422"/>
      <c r="I127" s="422"/>
      <c r="J127" s="422"/>
      <c r="K127" s="423"/>
    </row>
    <row r="128" spans="1:11" s="199" customFormat="1" ht="15" customHeight="1">
      <c r="A128" s="297" t="s">
        <v>53</v>
      </c>
      <c r="B128" s="297">
        <v>1998</v>
      </c>
      <c r="C128" s="298">
        <v>71</v>
      </c>
      <c r="D128" s="299"/>
      <c r="E128" s="297">
        <v>16</v>
      </c>
      <c r="F128" s="286"/>
      <c r="G128" s="286"/>
      <c r="H128" s="286">
        <v>8</v>
      </c>
      <c r="I128" s="287">
        <f aca="true" t="shared" si="11" ref="I128:I134">G128/C128</f>
        <v>0</v>
      </c>
      <c r="J128" s="286"/>
      <c r="K128" s="288" t="s">
        <v>50</v>
      </c>
    </row>
    <row r="129" spans="1:11" s="199" customFormat="1" ht="15" customHeight="1">
      <c r="A129" s="297" t="s">
        <v>54</v>
      </c>
      <c r="B129" s="297">
        <v>2000</v>
      </c>
      <c r="C129" s="298">
        <v>72</v>
      </c>
      <c r="D129" s="299"/>
      <c r="E129" s="297">
        <v>16</v>
      </c>
      <c r="F129" s="286"/>
      <c r="G129" s="286"/>
      <c r="H129" s="286">
        <v>10</v>
      </c>
      <c r="I129" s="287">
        <f t="shared" si="11"/>
        <v>0</v>
      </c>
      <c r="J129" s="286"/>
      <c r="K129" s="288" t="s">
        <v>50</v>
      </c>
    </row>
    <row r="130" spans="1:11" s="199" customFormat="1" ht="15" customHeight="1">
      <c r="A130" s="285" t="s">
        <v>102</v>
      </c>
      <c r="B130" s="289">
        <v>2001</v>
      </c>
      <c r="C130" s="289">
        <v>73</v>
      </c>
      <c r="D130" s="285">
        <v>2</v>
      </c>
      <c r="E130" s="286">
        <v>16</v>
      </c>
      <c r="F130" s="286"/>
      <c r="G130" s="286"/>
      <c r="H130" s="286">
        <v>10</v>
      </c>
      <c r="I130" s="287">
        <f t="shared" si="11"/>
        <v>0</v>
      </c>
      <c r="J130" s="286"/>
      <c r="K130" s="288" t="s">
        <v>19</v>
      </c>
    </row>
    <row r="131" spans="1:11" s="199" customFormat="1" ht="15" customHeight="1">
      <c r="A131" s="285" t="s">
        <v>23</v>
      </c>
      <c r="B131" s="289">
        <v>1998</v>
      </c>
      <c r="C131" s="289">
        <v>70</v>
      </c>
      <c r="D131" s="285">
        <v>2</v>
      </c>
      <c r="E131" s="286">
        <v>18</v>
      </c>
      <c r="F131" s="286"/>
      <c r="G131" s="286"/>
      <c r="H131" s="286">
        <v>10</v>
      </c>
      <c r="I131" s="287">
        <f t="shared" si="11"/>
        <v>0</v>
      </c>
      <c r="J131" s="286"/>
      <c r="K131" s="288" t="s">
        <v>19</v>
      </c>
    </row>
    <row r="132" spans="1:11" s="199" customFormat="1" ht="15" customHeight="1">
      <c r="A132" s="285" t="s">
        <v>82</v>
      </c>
      <c r="B132" s="289">
        <v>1998</v>
      </c>
      <c r="C132" s="289">
        <v>72</v>
      </c>
      <c r="D132" s="285">
        <v>2</v>
      </c>
      <c r="E132" s="286">
        <v>12</v>
      </c>
      <c r="F132" s="286"/>
      <c r="G132" s="286"/>
      <c r="H132" s="286">
        <v>10</v>
      </c>
      <c r="I132" s="287">
        <f t="shared" si="11"/>
        <v>0</v>
      </c>
      <c r="J132" s="286"/>
      <c r="K132" s="288" t="s">
        <v>17</v>
      </c>
    </row>
    <row r="133" spans="1:11" s="199" customFormat="1" ht="15" customHeight="1">
      <c r="A133" s="285" t="s">
        <v>185</v>
      </c>
      <c r="B133" s="299">
        <v>1999</v>
      </c>
      <c r="C133" s="300">
        <v>70</v>
      </c>
      <c r="D133" s="285" t="s">
        <v>15</v>
      </c>
      <c r="E133" s="286">
        <v>12</v>
      </c>
      <c r="F133" s="286"/>
      <c r="G133" s="286"/>
      <c r="H133" s="286">
        <v>10</v>
      </c>
      <c r="I133" s="287">
        <f t="shared" si="11"/>
        <v>0</v>
      </c>
      <c r="J133" s="286"/>
      <c r="K133" s="288" t="s">
        <v>17</v>
      </c>
    </row>
    <row r="134" spans="1:11" s="199" customFormat="1" ht="15" customHeight="1">
      <c r="A134" s="285" t="s">
        <v>186</v>
      </c>
      <c r="B134" s="289">
        <v>2000</v>
      </c>
      <c r="C134" s="289">
        <v>72</v>
      </c>
      <c r="D134" s="285">
        <v>3</v>
      </c>
      <c r="E134" s="286">
        <v>12</v>
      </c>
      <c r="F134" s="295"/>
      <c r="G134" s="286"/>
      <c r="H134" s="286">
        <v>10</v>
      </c>
      <c r="I134" s="287">
        <f t="shared" si="11"/>
        <v>0</v>
      </c>
      <c r="J134" s="295"/>
      <c r="K134" s="288" t="s">
        <v>17</v>
      </c>
    </row>
    <row r="135" spans="1:11" s="185" customFormat="1" ht="15" customHeight="1">
      <c r="A135" s="421" t="s">
        <v>217</v>
      </c>
      <c r="B135" s="422"/>
      <c r="C135" s="422"/>
      <c r="D135" s="422"/>
      <c r="E135" s="422"/>
      <c r="F135" s="422"/>
      <c r="G135" s="422"/>
      <c r="H135" s="422"/>
      <c r="I135" s="422"/>
      <c r="J135" s="422"/>
      <c r="K135" s="423"/>
    </row>
    <row r="136" spans="1:11" s="185" customFormat="1" ht="15" customHeight="1">
      <c r="A136" s="303" t="s">
        <v>158</v>
      </c>
      <c r="B136" s="303">
        <v>2000</v>
      </c>
      <c r="C136" s="304">
        <v>75</v>
      </c>
      <c r="D136" s="299"/>
      <c r="E136" s="303">
        <v>16</v>
      </c>
      <c r="F136" s="286">
        <v>246</v>
      </c>
      <c r="G136" s="286"/>
      <c r="H136" s="286">
        <v>10</v>
      </c>
      <c r="I136" s="287">
        <f>G136/C136</f>
        <v>0</v>
      </c>
      <c r="J136" s="286"/>
      <c r="K136" s="288" t="s">
        <v>50</v>
      </c>
    </row>
    <row r="137" spans="1:11" s="185" customFormat="1" ht="15" customHeight="1">
      <c r="A137" s="421" t="s">
        <v>219</v>
      </c>
      <c r="B137" s="422"/>
      <c r="C137" s="422"/>
      <c r="D137" s="422"/>
      <c r="E137" s="422"/>
      <c r="F137" s="422"/>
      <c r="G137" s="422"/>
      <c r="H137" s="422"/>
      <c r="I137" s="422"/>
      <c r="J137" s="422"/>
      <c r="K137" s="423"/>
    </row>
    <row r="138" spans="1:11" s="185" customFormat="1" ht="15" customHeight="1">
      <c r="A138" s="295" t="s">
        <v>83</v>
      </c>
      <c r="B138" s="295">
        <v>1997</v>
      </c>
      <c r="C138" s="296">
        <v>77</v>
      </c>
      <c r="D138" s="295">
        <v>2</v>
      </c>
      <c r="E138" s="295">
        <v>24</v>
      </c>
      <c r="F138" s="295"/>
      <c r="G138" s="286"/>
      <c r="H138" s="286">
        <v>28</v>
      </c>
      <c r="I138" s="287">
        <f aca="true" t="shared" si="12" ref="I138:I143">G138/C138</f>
        <v>0</v>
      </c>
      <c r="J138" s="286"/>
      <c r="K138" s="288" t="s">
        <v>17</v>
      </c>
    </row>
    <row r="139" spans="1:11" s="185" customFormat="1" ht="15" customHeight="1">
      <c r="A139" s="293" t="s">
        <v>169</v>
      </c>
      <c r="B139" s="293">
        <v>1996</v>
      </c>
      <c r="C139" s="294">
        <v>86.9</v>
      </c>
      <c r="D139" s="305"/>
      <c r="E139" s="292">
        <v>24</v>
      </c>
      <c r="F139" s="286"/>
      <c r="G139" s="286"/>
      <c r="H139" s="286">
        <v>10</v>
      </c>
      <c r="I139" s="287">
        <f t="shared" si="12"/>
        <v>0</v>
      </c>
      <c r="J139" s="286"/>
      <c r="K139" s="288" t="s">
        <v>135</v>
      </c>
    </row>
    <row r="140" spans="1:11" s="185" customFormat="1" ht="15" customHeight="1">
      <c r="A140" s="293" t="s">
        <v>171</v>
      </c>
      <c r="B140" s="293">
        <v>1996</v>
      </c>
      <c r="C140" s="294">
        <v>74.2</v>
      </c>
      <c r="D140" s="305"/>
      <c r="E140" s="292">
        <v>18</v>
      </c>
      <c r="F140" s="286"/>
      <c r="G140" s="286"/>
      <c r="H140" s="286">
        <v>10</v>
      </c>
      <c r="I140" s="287">
        <f t="shared" si="12"/>
        <v>0</v>
      </c>
      <c r="J140" s="286"/>
      <c r="K140" s="288" t="s">
        <v>135</v>
      </c>
    </row>
    <row r="141" spans="1:11" s="185" customFormat="1" ht="15" customHeight="1">
      <c r="A141" s="293" t="s">
        <v>162</v>
      </c>
      <c r="B141" s="293">
        <v>1997</v>
      </c>
      <c r="C141" s="294">
        <v>74.5</v>
      </c>
      <c r="D141" s="305"/>
      <c r="E141" s="292">
        <v>16</v>
      </c>
      <c r="F141" s="286"/>
      <c r="G141" s="286"/>
      <c r="H141" s="286">
        <v>10</v>
      </c>
      <c r="I141" s="287">
        <f t="shared" si="12"/>
        <v>0</v>
      </c>
      <c r="J141" s="286"/>
      <c r="K141" s="288" t="s">
        <v>135</v>
      </c>
    </row>
    <row r="142" spans="1:11" s="185" customFormat="1" ht="15" customHeight="1">
      <c r="A142" s="293" t="s">
        <v>168</v>
      </c>
      <c r="B142" s="293">
        <v>1997</v>
      </c>
      <c r="C142" s="294">
        <v>76.5</v>
      </c>
      <c r="D142" s="305"/>
      <c r="E142" s="292">
        <v>20</v>
      </c>
      <c r="F142" s="286"/>
      <c r="G142" s="286"/>
      <c r="H142" s="286">
        <v>10</v>
      </c>
      <c r="I142" s="287">
        <f t="shared" si="12"/>
        <v>0</v>
      </c>
      <c r="J142" s="286"/>
      <c r="K142" s="288" t="s">
        <v>135</v>
      </c>
    </row>
    <row r="143" spans="1:11" s="185" customFormat="1" ht="15" customHeight="1">
      <c r="A143" s="293" t="s">
        <v>164</v>
      </c>
      <c r="B143" s="293">
        <v>1995</v>
      </c>
      <c r="C143" s="294">
        <v>74.1</v>
      </c>
      <c r="D143" s="305"/>
      <c r="E143" s="292">
        <v>18</v>
      </c>
      <c r="F143" s="286"/>
      <c r="G143" s="286"/>
      <c r="H143" s="286">
        <v>10</v>
      </c>
      <c r="I143" s="287">
        <f t="shared" si="12"/>
        <v>0</v>
      </c>
      <c r="J143" s="286"/>
      <c r="K143" s="288" t="s">
        <v>135</v>
      </c>
    </row>
    <row r="144" spans="1:11" s="185" customFormat="1" ht="15" customHeight="1">
      <c r="A144" s="421" t="s">
        <v>218</v>
      </c>
      <c r="B144" s="422"/>
      <c r="C144" s="422"/>
      <c r="D144" s="422"/>
      <c r="E144" s="422"/>
      <c r="F144" s="422"/>
      <c r="G144" s="422"/>
      <c r="H144" s="422"/>
      <c r="I144" s="422"/>
      <c r="J144" s="422"/>
      <c r="K144" s="423"/>
    </row>
    <row r="145" spans="1:11" s="185" customFormat="1" ht="15" customHeight="1">
      <c r="A145" s="295" t="s">
        <v>26</v>
      </c>
      <c r="B145" s="295">
        <v>2000</v>
      </c>
      <c r="C145" s="296">
        <v>78</v>
      </c>
      <c r="D145" s="295" t="s">
        <v>15</v>
      </c>
      <c r="E145" s="295">
        <v>12</v>
      </c>
      <c r="F145" s="295"/>
      <c r="G145" s="286"/>
      <c r="H145" s="286">
        <v>10</v>
      </c>
      <c r="I145" s="287">
        <f>G145/C145</f>
        <v>0</v>
      </c>
      <c r="J145" s="295"/>
      <c r="K145" s="295" t="s">
        <v>17</v>
      </c>
    </row>
    <row r="146" spans="1:11" s="185" customFormat="1" ht="15" customHeight="1">
      <c r="A146" s="285" t="s">
        <v>198</v>
      </c>
      <c r="B146" s="289">
        <v>1998</v>
      </c>
      <c r="C146" s="289">
        <v>84.6</v>
      </c>
      <c r="D146" s="285"/>
      <c r="E146" s="301">
        <v>16</v>
      </c>
      <c r="F146" s="301"/>
      <c r="G146" s="301"/>
      <c r="H146" s="301">
        <v>8</v>
      </c>
      <c r="I146" s="302">
        <f>G146/C146</f>
        <v>0</v>
      </c>
      <c r="J146" s="301"/>
      <c r="K146" s="288" t="s">
        <v>18</v>
      </c>
    </row>
    <row r="147" spans="1:11" s="185" customFormat="1" ht="15" customHeight="1">
      <c r="A147" s="285" t="s">
        <v>194</v>
      </c>
      <c r="B147" s="289">
        <v>2000</v>
      </c>
      <c r="C147" s="289">
        <v>80</v>
      </c>
      <c r="D147" s="285"/>
      <c r="E147" s="301">
        <v>16</v>
      </c>
      <c r="F147" s="301"/>
      <c r="G147" s="301"/>
      <c r="H147" s="301">
        <v>10</v>
      </c>
      <c r="I147" s="302">
        <f>G147/C147</f>
        <v>0</v>
      </c>
      <c r="J147" s="301"/>
      <c r="K147" s="288" t="s">
        <v>18</v>
      </c>
    </row>
    <row r="148" spans="1:11" s="185" customFormat="1" ht="15" customHeight="1">
      <c r="A148" s="421" t="s">
        <v>220</v>
      </c>
      <c r="B148" s="422"/>
      <c r="C148" s="422"/>
      <c r="D148" s="422"/>
      <c r="E148" s="422"/>
      <c r="F148" s="422"/>
      <c r="G148" s="422"/>
      <c r="H148" s="422"/>
      <c r="I148" s="422"/>
      <c r="J148" s="422"/>
      <c r="K148" s="423"/>
    </row>
    <row r="149" spans="1:11" s="185" customFormat="1" ht="15" customHeight="1">
      <c r="A149" s="285" t="s">
        <v>142</v>
      </c>
      <c r="B149" s="289">
        <v>1986</v>
      </c>
      <c r="C149" s="289">
        <v>85</v>
      </c>
      <c r="D149" s="285">
        <v>1</v>
      </c>
      <c r="E149" s="286">
        <v>24</v>
      </c>
      <c r="F149" s="286"/>
      <c r="G149" s="286"/>
      <c r="H149" s="286">
        <v>10</v>
      </c>
      <c r="I149" s="287">
        <f>G149/C149</f>
        <v>0</v>
      </c>
      <c r="J149" s="286"/>
      <c r="K149" s="288" t="s">
        <v>19</v>
      </c>
    </row>
    <row r="150" spans="1:11" s="185" customFormat="1" ht="15" customHeight="1">
      <c r="A150" s="285" t="s">
        <v>204</v>
      </c>
      <c r="B150" s="289">
        <v>1985</v>
      </c>
      <c r="C150" s="289">
        <v>87</v>
      </c>
      <c r="D150" s="285">
        <v>1</v>
      </c>
      <c r="E150" s="286">
        <v>18</v>
      </c>
      <c r="F150" s="286"/>
      <c r="G150" s="286"/>
      <c r="H150" s="286">
        <v>10</v>
      </c>
      <c r="I150" s="287">
        <f>G150/C150</f>
        <v>0</v>
      </c>
      <c r="J150" s="286"/>
      <c r="K150" s="288" t="s">
        <v>63</v>
      </c>
    </row>
    <row r="151" spans="1:11" s="185" customFormat="1" ht="15" customHeight="1">
      <c r="A151" s="421" t="s">
        <v>221</v>
      </c>
      <c r="B151" s="422"/>
      <c r="C151" s="422"/>
      <c r="D151" s="422"/>
      <c r="E151" s="422"/>
      <c r="F151" s="422"/>
      <c r="G151" s="422"/>
      <c r="H151" s="422"/>
      <c r="I151" s="422"/>
      <c r="J151" s="422"/>
      <c r="K151" s="423"/>
    </row>
    <row r="152" spans="1:11" s="185" customFormat="1" ht="15" customHeight="1">
      <c r="A152" s="295" t="s">
        <v>58</v>
      </c>
      <c r="B152" s="295">
        <v>1968</v>
      </c>
      <c r="C152" s="296">
        <v>80</v>
      </c>
      <c r="D152" s="295"/>
      <c r="E152" s="295">
        <v>20</v>
      </c>
      <c r="F152" s="295"/>
      <c r="G152" s="286"/>
      <c r="H152" s="286">
        <v>28</v>
      </c>
      <c r="I152" s="287">
        <f>G152/C152</f>
        <v>0</v>
      </c>
      <c r="J152" s="295"/>
      <c r="K152" s="288" t="s">
        <v>61</v>
      </c>
    </row>
    <row r="153" spans="1:11" s="185" customFormat="1" ht="15" customHeight="1">
      <c r="A153" s="421" t="s">
        <v>214</v>
      </c>
      <c r="B153" s="422"/>
      <c r="C153" s="422"/>
      <c r="D153" s="422"/>
      <c r="E153" s="422"/>
      <c r="F153" s="422"/>
      <c r="G153" s="422"/>
      <c r="H153" s="422"/>
      <c r="I153" s="422"/>
      <c r="J153" s="422"/>
      <c r="K153" s="423"/>
    </row>
    <row r="154" spans="1:11" s="185" customFormat="1" ht="15" customHeight="1">
      <c r="A154" s="285" t="s">
        <v>43</v>
      </c>
      <c r="B154" s="289">
        <v>1958</v>
      </c>
      <c r="C154" s="289">
        <v>90.5</v>
      </c>
      <c r="D154" s="285" t="s">
        <v>20</v>
      </c>
      <c r="E154" s="301">
        <v>18</v>
      </c>
      <c r="F154" s="301"/>
      <c r="G154" s="301">
        <f>E154*F154</f>
        <v>0</v>
      </c>
      <c r="H154" s="301">
        <v>10</v>
      </c>
      <c r="I154" s="302">
        <f>G154/C154</f>
        <v>0</v>
      </c>
      <c r="J154" s="301"/>
      <c r="K154" s="288" t="s">
        <v>18</v>
      </c>
    </row>
    <row r="155" spans="1:11" s="32" customFormat="1" ht="24" customHeight="1" thickBot="1">
      <c r="A155" s="186" t="s">
        <v>12</v>
      </c>
      <c r="B155" s="187"/>
      <c r="C155" s="188">
        <f>SUM(C23:C147)</f>
        <v>5436.200000000001</v>
      </c>
      <c r="D155" s="189"/>
      <c r="E155" s="190"/>
      <c r="F155" s="190">
        <f>SUM(F51:F54)</f>
        <v>0</v>
      </c>
      <c r="G155" s="191">
        <f>SUM(G51:G54)</f>
        <v>0</v>
      </c>
      <c r="H155" s="190">
        <f>SUM(H51:H54)</f>
        <v>40</v>
      </c>
      <c r="I155" s="192">
        <f>G155/C155</f>
        <v>0</v>
      </c>
      <c r="J155" s="191"/>
      <c r="K155" s="193"/>
    </row>
    <row r="156" spans="1:11" ht="21" customHeight="1">
      <c r="A156" s="6"/>
      <c r="B156" s="62"/>
      <c r="C156" s="60"/>
      <c r="D156" s="61"/>
      <c r="E156" s="59"/>
      <c r="F156" s="59"/>
      <c r="G156" s="8"/>
      <c r="H156" s="8"/>
      <c r="I156" s="8"/>
      <c r="J156" s="16"/>
      <c r="K156" s="5"/>
    </row>
    <row r="157" spans="1:11" s="4" customFormat="1" ht="21" customHeight="1">
      <c r="A157" s="312" t="s">
        <v>1</v>
      </c>
      <c r="B157" s="313"/>
      <c r="C157" s="313"/>
      <c r="D157" s="254"/>
      <c r="E157" s="254"/>
      <c r="F157" s="254" t="s">
        <v>2</v>
      </c>
      <c r="G157" s="254"/>
      <c r="H157" s="254"/>
      <c r="I157" s="254"/>
      <c r="J157" s="20"/>
      <c r="K157" s="5"/>
    </row>
    <row r="158" spans="1:11" s="4" customFormat="1" ht="34.5" customHeight="1">
      <c r="A158" s="314" t="s">
        <v>55</v>
      </c>
      <c r="B158" s="315"/>
      <c r="C158" s="315"/>
      <c r="D158" s="315"/>
      <c r="E158" s="255"/>
      <c r="F158" s="255" t="s">
        <v>34</v>
      </c>
      <c r="G158" s="255"/>
      <c r="H158" s="255"/>
      <c r="I158" s="255"/>
      <c r="J158" s="21"/>
      <c r="K158" s="5"/>
    </row>
    <row r="159" spans="1:11" s="4" customFormat="1" ht="15" customHeight="1">
      <c r="A159" s="2"/>
      <c r="B159" s="11"/>
      <c r="C159" s="12"/>
      <c r="D159" s="12"/>
      <c r="E159" s="13"/>
      <c r="F159" s="13"/>
      <c r="G159" s="13"/>
      <c r="H159" s="13"/>
      <c r="I159" s="13"/>
      <c r="J159" s="3"/>
      <c r="K159" s="1"/>
    </row>
    <row r="160" ht="18" customHeight="1"/>
    <row r="161" spans="1:11" s="4" customFormat="1" ht="15" customHeight="1">
      <c r="A161" s="2"/>
      <c r="B161" s="2"/>
      <c r="C161" s="1"/>
      <c r="D161" s="1"/>
      <c r="E161" s="1"/>
      <c r="F161" s="1"/>
      <c r="G161" s="1"/>
      <c r="H161" s="1"/>
      <c r="I161" s="1"/>
      <c r="J161" s="3"/>
      <c r="K161" s="1"/>
    </row>
    <row r="162" ht="18" customHeight="1"/>
    <row r="163" spans="1:11" s="4" customFormat="1" ht="15" customHeight="1">
      <c r="A163" s="2"/>
      <c r="B163" s="2"/>
      <c r="C163" s="1"/>
      <c r="D163" s="1"/>
      <c r="E163" s="1"/>
      <c r="F163" s="1"/>
      <c r="G163" s="1"/>
      <c r="H163" s="1"/>
      <c r="I163" s="1"/>
      <c r="J163" s="3"/>
      <c r="K163" s="1"/>
    </row>
    <row r="164" spans="1:11" s="4" customFormat="1" ht="15" customHeight="1">
      <c r="A164" s="2"/>
      <c r="B164" s="2"/>
      <c r="C164" s="1"/>
      <c r="D164" s="1"/>
      <c r="E164" s="1"/>
      <c r="F164" s="1"/>
      <c r="G164" s="1"/>
      <c r="H164" s="1"/>
      <c r="I164" s="1"/>
      <c r="J164" s="3"/>
      <c r="K164" s="1"/>
    </row>
    <row r="165" spans="1:11" s="4" customFormat="1" ht="12" customHeight="1">
      <c r="A165" s="2"/>
      <c r="B165" s="2"/>
      <c r="C165" s="1"/>
      <c r="D165" s="1"/>
      <c r="E165" s="1"/>
      <c r="F165" s="1"/>
      <c r="G165" s="1"/>
      <c r="H165" s="1"/>
      <c r="I165" s="1"/>
      <c r="J165" s="3"/>
      <c r="K165" s="1"/>
    </row>
    <row r="166" ht="25.5" customHeight="1"/>
    <row r="167" ht="25.5" customHeight="1"/>
    <row r="168" ht="25.5" customHeight="1"/>
    <row r="169" ht="25.5" customHeight="1"/>
    <row r="170" ht="25.5" customHeight="1"/>
    <row r="171" ht="22.5" customHeight="1"/>
    <row r="172" spans="1:11" s="5" customFormat="1" ht="22.5" customHeight="1">
      <c r="A172" s="2"/>
      <c r="B172" s="2"/>
      <c r="C172" s="1"/>
      <c r="D172" s="1"/>
      <c r="E172" s="1"/>
      <c r="F172" s="1"/>
      <c r="G172" s="1"/>
      <c r="H172" s="1"/>
      <c r="I172" s="1"/>
      <c r="J172" s="3"/>
      <c r="K172" s="1"/>
    </row>
    <row r="173" ht="22.5" customHeight="1"/>
  </sheetData>
  <sheetProtection/>
  <mergeCells count="42">
    <mergeCell ref="A151:K151"/>
    <mergeCell ref="A153:K153"/>
    <mergeCell ref="A148:K148"/>
    <mergeCell ref="A122:K122"/>
    <mergeCell ref="A127:K127"/>
    <mergeCell ref="A135:K135"/>
    <mergeCell ref="A144:K144"/>
    <mergeCell ref="A137:K137"/>
    <mergeCell ref="A1:L1"/>
    <mergeCell ref="A2:L2"/>
    <mergeCell ref="A3:L3"/>
    <mergeCell ref="B6:J6"/>
    <mergeCell ref="A4:L4"/>
    <mergeCell ref="B5:K5"/>
    <mergeCell ref="A87:K87"/>
    <mergeCell ref="G7:G12"/>
    <mergeCell ref="H7:H12"/>
    <mergeCell ref="I7:I12"/>
    <mergeCell ref="J7:J12"/>
    <mergeCell ref="A55:K55"/>
    <mergeCell ref="A7:A12"/>
    <mergeCell ref="K7:K12"/>
    <mergeCell ref="A77:K77"/>
    <mergeCell ref="A22:K22"/>
    <mergeCell ref="A108:K108"/>
    <mergeCell ref="A124:K124"/>
    <mergeCell ref="A116:K116"/>
    <mergeCell ref="A61:K61"/>
    <mergeCell ref="A65:K65"/>
    <mergeCell ref="A73:K73"/>
    <mergeCell ref="A103:K103"/>
    <mergeCell ref="A112:K112"/>
    <mergeCell ref="A78:K78"/>
    <mergeCell ref="A85:K85"/>
    <mergeCell ref="A47:K47"/>
    <mergeCell ref="B7:B12"/>
    <mergeCell ref="C7:C12"/>
    <mergeCell ref="D7:D12"/>
    <mergeCell ref="E7:E12"/>
    <mergeCell ref="A34:K34"/>
    <mergeCell ref="A13:K13"/>
    <mergeCell ref="F7:F1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BreakPreview" zoomScaleNormal="104" zoomScaleSheetLayoutView="100" zoomScalePageLayoutView="0" workbookViewId="0" topLeftCell="A1">
      <selection activeCell="A4" sqref="A4:L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1" ht="34.5" customHeight="1">
      <c r="A5" s="33" t="s">
        <v>397</v>
      </c>
      <c r="B5" s="460"/>
      <c r="C5" s="460"/>
      <c r="D5" s="460"/>
      <c r="E5" s="460"/>
      <c r="F5" s="460"/>
      <c r="G5" s="460"/>
      <c r="H5" s="460"/>
      <c r="I5" s="460"/>
      <c r="J5" s="460"/>
      <c r="K5" s="64" t="s">
        <v>39</v>
      </c>
    </row>
    <row r="6" spans="1:11" ht="39.75" customHeight="1" thickBot="1">
      <c r="A6" s="27"/>
      <c r="B6" s="427" t="s">
        <v>387</v>
      </c>
      <c r="C6" s="427"/>
      <c r="D6" s="427"/>
      <c r="E6" s="427"/>
      <c r="F6" s="427"/>
      <c r="G6" s="427"/>
      <c r="H6" s="427"/>
      <c r="I6" s="427"/>
      <c r="J6" s="427"/>
      <c r="K6" s="26"/>
    </row>
    <row r="7" spans="1:11" ht="16.5" customHeight="1">
      <c r="A7" s="461" t="s">
        <v>5</v>
      </c>
      <c r="B7" s="476" t="s">
        <v>7</v>
      </c>
      <c r="C7" s="473" t="s">
        <v>8</v>
      </c>
      <c r="D7" s="467" t="s">
        <v>30</v>
      </c>
      <c r="E7" s="476" t="s">
        <v>9</v>
      </c>
      <c r="F7" s="470" t="s">
        <v>28</v>
      </c>
      <c r="G7" s="470" t="s">
        <v>11</v>
      </c>
      <c r="H7" s="470" t="s">
        <v>13</v>
      </c>
      <c r="I7" s="467" t="s">
        <v>10</v>
      </c>
      <c r="J7" s="389" t="s">
        <v>4</v>
      </c>
      <c r="K7" s="464" t="s">
        <v>6</v>
      </c>
    </row>
    <row r="8" spans="1:11" ht="16.5" customHeight="1">
      <c r="A8" s="462"/>
      <c r="B8" s="477"/>
      <c r="C8" s="474"/>
      <c r="D8" s="468"/>
      <c r="E8" s="477"/>
      <c r="F8" s="471"/>
      <c r="G8" s="479"/>
      <c r="H8" s="471"/>
      <c r="I8" s="468"/>
      <c r="J8" s="390"/>
      <c r="K8" s="465"/>
    </row>
    <row r="9" spans="1:11" ht="16.5" customHeight="1">
      <c r="A9" s="462"/>
      <c r="B9" s="477"/>
      <c r="C9" s="474"/>
      <c r="D9" s="468"/>
      <c r="E9" s="477"/>
      <c r="F9" s="471"/>
      <c r="G9" s="479"/>
      <c r="H9" s="471"/>
      <c r="I9" s="468"/>
      <c r="J9" s="390"/>
      <c r="K9" s="465"/>
    </row>
    <row r="10" spans="1:11" ht="16.5" customHeight="1">
      <c r="A10" s="462"/>
      <c r="B10" s="477"/>
      <c r="C10" s="474"/>
      <c r="D10" s="468"/>
      <c r="E10" s="477"/>
      <c r="F10" s="471"/>
      <c r="G10" s="479"/>
      <c r="H10" s="471"/>
      <c r="I10" s="468"/>
      <c r="J10" s="390"/>
      <c r="K10" s="465"/>
    </row>
    <row r="11" spans="1:11" ht="16.5" customHeight="1">
      <c r="A11" s="462"/>
      <c r="B11" s="477"/>
      <c r="C11" s="474"/>
      <c r="D11" s="468"/>
      <c r="E11" s="477"/>
      <c r="F11" s="471"/>
      <c r="G11" s="479"/>
      <c r="H11" s="471"/>
      <c r="I11" s="468"/>
      <c r="J11" s="390"/>
      <c r="K11" s="465"/>
    </row>
    <row r="12" spans="1:11" ht="16.5" customHeight="1" thickBot="1">
      <c r="A12" s="463"/>
      <c r="B12" s="478"/>
      <c r="C12" s="475"/>
      <c r="D12" s="469"/>
      <c r="E12" s="478"/>
      <c r="F12" s="472"/>
      <c r="G12" s="480"/>
      <c r="H12" s="472"/>
      <c r="I12" s="469"/>
      <c r="J12" s="391"/>
      <c r="K12" s="466"/>
    </row>
    <row r="13" spans="1:11" s="4" customFormat="1" ht="16.5" customHeight="1" thickBot="1">
      <c r="A13" s="89" t="s">
        <v>337</v>
      </c>
      <c r="B13" s="22"/>
      <c r="C13" s="260">
        <v>95</v>
      </c>
      <c r="D13" s="24"/>
      <c r="E13" s="28">
        <v>24</v>
      </c>
      <c r="F13" s="92"/>
      <c r="G13" s="28">
        <f>E13*F13</f>
        <v>0</v>
      </c>
      <c r="H13" s="28"/>
      <c r="I13" s="31">
        <f>G13/C13</f>
        <v>0</v>
      </c>
      <c r="J13" s="29"/>
      <c r="K13" s="58" t="s">
        <v>341</v>
      </c>
    </row>
    <row r="14" spans="1:11" s="4" customFormat="1" ht="16.5" customHeight="1" thickBot="1">
      <c r="A14" s="90" t="s">
        <v>338</v>
      </c>
      <c r="B14" s="22"/>
      <c r="C14" s="264">
        <v>92</v>
      </c>
      <c r="D14" s="24"/>
      <c r="E14" s="28">
        <v>24</v>
      </c>
      <c r="F14" s="93"/>
      <c r="G14" s="28">
        <f>E14*F14</f>
        <v>0</v>
      </c>
      <c r="H14" s="28"/>
      <c r="I14" s="31">
        <f>G14/C14</f>
        <v>0</v>
      </c>
      <c r="J14" s="29"/>
      <c r="K14" s="58" t="s">
        <v>341</v>
      </c>
    </row>
    <row r="15" spans="1:11" s="4" customFormat="1" ht="16.5" customHeight="1" thickBot="1">
      <c r="A15" s="90" t="s">
        <v>339</v>
      </c>
      <c r="B15" s="25"/>
      <c r="C15" s="264">
        <v>74</v>
      </c>
      <c r="D15" s="24"/>
      <c r="E15" s="28">
        <v>24</v>
      </c>
      <c r="F15" s="93"/>
      <c r="G15" s="28">
        <f>E15*F15</f>
        <v>0</v>
      </c>
      <c r="H15" s="28"/>
      <c r="I15" s="31">
        <f>G15/C15</f>
        <v>0</v>
      </c>
      <c r="J15" s="29"/>
      <c r="K15" s="58" t="s">
        <v>341</v>
      </c>
    </row>
    <row r="16" spans="1:11" s="4" customFormat="1" ht="16.5" customHeight="1" thickBot="1">
      <c r="A16" s="90" t="s">
        <v>340</v>
      </c>
      <c r="B16" s="22"/>
      <c r="C16" s="264">
        <v>72</v>
      </c>
      <c r="D16" s="24"/>
      <c r="E16" s="28">
        <v>24</v>
      </c>
      <c r="F16" s="93"/>
      <c r="G16" s="28">
        <f>E16*F16</f>
        <v>0</v>
      </c>
      <c r="H16" s="28"/>
      <c r="I16" s="31">
        <f>G16/C16</f>
        <v>0</v>
      </c>
      <c r="J16" s="29"/>
      <c r="K16" s="58" t="s">
        <v>341</v>
      </c>
    </row>
    <row r="17" spans="1:11" s="32" customFormat="1" ht="26.25" customHeight="1" thickBot="1">
      <c r="A17" s="49" t="s">
        <v>12</v>
      </c>
      <c r="B17" s="45"/>
      <c r="C17" s="46">
        <f>SUM(C13:C16)</f>
        <v>333</v>
      </c>
      <c r="D17" s="47"/>
      <c r="E17" s="50"/>
      <c r="F17" s="50">
        <f>SUM(F13:F16)</f>
        <v>0</v>
      </c>
      <c r="G17" s="50">
        <f>SUM(G13:G16)</f>
        <v>0</v>
      </c>
      <c r="H17" s="50">
        <f>SUM(H13:H16)</f>
        <v>0</v>
      </c>
      <c r="I17" s="51">
        <f>G17/C17</f>
        <v>0</v>
      </c>
      <c r="J17" s="52"/>
      <c r="K17" s="57"/>
    </row>
    <row r="18" spans="1:11" ht="18" customHeight="1">
      <c r="A18" s="6"/>
      <c r="B18" s="6"/>
      <c r="C18" s="7"/>
      <c r="D18" s="8"/>
      <c r="E18" s="8"/>
      <c r="F18" s="8"/>
      <c r="G18" s="8"/>
      <c r="H18" s="8"/>
      <c r="I18" s="8"/>
      <c r="J18" s="16"/>
      <c r="K18" s="5"/>
    </row>
    <row r="19" spans="1:11" s="4" customFormat="1" ht="23.25" customHeight="1">
      <c r="A19" s="312" t="s">
        <v>1</v>
      </c>
      <c r="B19" s="312"/>
      <c r="C19" s="313"/>
      <c r="D19" s="254"/>
      <c r="E19" s="254"/>
      <c r="F19" s="254" t="s">
        <v>2</v>
      </c>
      <c r="G19" s="254"/>
      <c r="H19" s="254"/>
      <c r="I19" s="14"/>
      <c r="J19" s="20"/>
      <c r="K19" s="5"/>
    </row>
    <row r="20" spans="1:11" s="4" customFormat="1" ht="34.5" customHeight="1">
      <c r="A20" s="314" t="s">
        <v>55</v>
      </c>
      <c r="B20" s="315"/>
      <c r="C20" s="315"/>
      <c r="D20" s="315"/>
      <c r="E20" s="255"/>
      <c r="F20" s="255" t="s">
        <v>34</v>
      </c>
      <c r="G20" s="255"/>
      <c r="H20" s="255"/>
      <c r="I20" s="19"/>
      <c r="J20" s="21"/>
      <c r="K20" s="5"/>
    </row>
    <row r="21" spans="1:11" s="4" customFormat="1" ht="15" customHeight="1">
      <c r="A21" s="2"/>
      <c r="B21" s="11"/>
      <c r="C21" s="12"/>
      <c r="D21" s="12"/>
      <c r="E21" s="13"/>
      <c r="F21" s="13"/>
      <c r="G21" s="13"/>
      <c r="H21" s="13"/>
      <c r="I21" s="13"/>
      <c r="J21" s="3"/>
      <c r="K21" s="1"/>
    </row>
    <row r="22" ht="18" customHeight="1"/>
    <row r="23" spans="1:11" s="4" customFormat="1" ht="15" customHeight="1">
      <c r="A23" s="2"/>
      <c r="B23" s="1"/>
      <c r="C23" s="1"/>
      <c r="D23" s="1"/>
      <c r="E23" s="1"/>
      <c r="F23" s="1"/>
      <c r="G23" s="1"/>
      <c r="H23" s="1"/>
      <c r="I23" s="1"/>
      <c r="J23" s="3"/>
      <c r="K23" s="1"/>
    </row>
    <row r="24" ht="18" customHeight="1"/>
    <row r="25" spans="1:11" s="4" customFormat="1" ht="15" customHeight="1">
      <c r="A25" s="2"/>
      <c r="B25" s="1"/>
      <c r="C25" s="1"/>
      <c r="D25" s="1"/>
      <c r="E25" s="1"/>
      <c r="F25" s="1"/>
      <c r="G25" s="1"/>
      <c r="H25" s="1"/>
      <c r="I25" s="1"/>
      <c r="J25" s="3"/>
      <c r="K25" s="1"/>
    </row>
    <row r="26" spans="1:11" s="4" customFormat="1" ht="15" customHeight="1">
      <c r="A26" s="2"/>
      <c r="B26" s="1"/>
      <c r="C26" s="1"/>
      <c r="D26" s="1"/>
      <c r="E26" s="1"/>
      <c r="F26" s="1"/>
      <c r="G26" s="1"/>
      <c r="H26" s="1"/>
      <c r="I26" s="1"/>
      <c r="J26" s="3"/>
      <c r="K26" s="1"/>
    </row>
    <row r="27" spans="1:11" s="4" customFormat="1" ht="12" customHeight="1">
      <c r="A27" s="2"/>
      <c r="B27" s="1"/>
      <c r="C27" s="1"/>
      <c r="D27" s="1"/>
      <c r="E27" s="1"/>
      <c r="F27" s="1"/>
      <c r="G27" s="1"/>
      <c r="H27" s="1"/>
      <c r="I27" s="1"/>
      <c r="J27" s="3"/>
      <c r="K27" s="1"/>
    </row>
    <row r="28" ht="25.5" customHeight="1"/>
    <row r="29" ht="25.5" customHeight="1"/>
    <row r="30" ht="25.5" customHeight="1"/>
    <row r="31" ht="25.5" customHeight="1"/>
    <row r="32" ht="25.5" customHeight="1"/>
    <row r="33" ht="22.5" customHeight="1"/>
    <row r="34" spans="1:11" s="5" customFormat="1" ht="22.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ht="22.5" customHeight="1"/>
  </sheetData>
  <sheetProtection/>
  <mergeCells count="17">
    <mergeCell ref="B5:J5"/>
    <mergeCell ref="F7:F12"/>
    <mergeCell ref="A7:A12"/>
    <mergeCell ref="A1:L1"/>
    <mergeCell ref="A2:L2"/>
    <mergeCell ref="A3:L3"/>
    <mergeCell ref="A4:L4"/>
    <mergeCell ref="B6:J6"/>
    <mergeCell ref="B7:B12"/>
    <mergeCell ref="D7:D12"/>
    <mergeCell ref="C7:C12"/>
    <mergeCell ref="K7:K12"/>
    <mergeCell ref="I7:I12"/>
    <mergeCell ref="J7:J12"/>
    <mergeCell ref="E7:E12"/>
    <mergeCell ref="G7:G12"/>
    <mergeCell ref="H7:H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BreakPreview" zoomScaleNormal="104" zoomScaleSheetLayoutView="100" zoomScalePageLayoutView="0" workbookViewId="0" topLeftCell="A1">
      <selection activeCell="A4" sqref="A4:L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1" ht="34.5" customHeight="1">
      <c r="A5" s="33" t="s">
        <v>397</v>
      </c>
      <c r="B5" s="460"/>
      <c r="C5" s="460"/>
      <c r="D5" s="460"/>
      <c r="E5" s="460"/>
      <c r="F5" s="460"/>
      <c r="G5" s="460"/>
      <c r="H5" s="460"/>
      <c r="I5" s="460"/>
      <c r="J5" s="460"/>
      <c r="K5" s="64" t="s">
        <v>39</v>
      </c>
    </row>
    <row r="6" spans="1:11" ht="39.75" customHeight="1" thickBot="1">
      <c r="A6" s="27"/>
      <c r="B6" s="427" t="s">
        <v>67</v>
      </c>
      <c r="C6" s="427"/>
      <c r="D6" s="427"/>
      <c r="E6" s="427"/>
      <c r="F6" s="427"/>
      <c r="G6" s="427"/>
      <c r="H6" s="427"/>
      <c r="I6" s="427"/>
      <c r="J6" s="427"/>
      <c r="K6" s="26"/>
    </row>
    <row r="7" spans="1:11" ht="16.5" customHeight="1">
      <c r="A7" s="461" t="s">
        <v>5</v>
      </c>
      <c r="B7" s="476" t="s">
        <v>7</v>
      </c>
      <c r="C7" s="473" t="s">
        <v>8</v>
      </c>
      <c r="D7" s="467" t="s">
        <v>30</v>
      </c>
      <c r="E7" s="476" t="s">
        <v>9</v>
      </c>
      <c r="F7" s="470" t="s">
        <v>28</v>
      </c>
      <c r="G7" s="470" t="s">
        <v>11</v>
      </c>
      <c r="H7" s="470" t="s">
        <v>13</v>
      </c>
      <c r="I7" s="467" t="s">
        <v>10</v>
      </c>
      <c r="J7" s="389" t="s">
        <v>4</v>
      </c>
      <c r="K7" s="464" t="s">
        <v>6</v>
      </c>
    </row>
    <row r="8" spans="1:11" ht="16.5" customHeight="1">
      <c r="A8" s="462"/>
      <c r="B8" s="477"/>
      <c r="C8" s="474"/>
      <c r="D8" s="468"/>
      <c r="E8" s="477"/>
      <c r="F8" s="471"/>
      <c r="G8" s="479"/>
      <c r="H8" s="471"/>
      <c r="I8" s="468"/>
      <c r="J8" s="390"/>
      <c r="K8" s="465"/>
    </row>
    <row r="9" spans="1:11" ht="16.5" customHeight="1">
      <c r="A9" s="462"/>
      <c r="B9" s="477"/>
      <c r="C9" s="474"/>
      <c r="D9" s="468"/>
      <c r="E9" s="477"/>
      <c r="F9" s="471"/>
      <c r="G9" s="479"/>
      <c r="H9" s="471"/>
      <c r="I9" s="468"/>
      <c r="J9" s="390"/>
      <c r="K9" s="465"/>
    </row>
    <row r="10" spans="1:11" ht="16.5" customHeight="1">
      <c r="A10" s="462"/>
      <c r="B10" s="477"/>
      <c r="C10" s="474"/>
      <c r="D10" s="468"/>
      <c r="E10" s="477"/>
      <c r="F10" s="471"/>
      <c r="G10" s="479"/>
      <c r="H10" s="471"/>
      <c r="I10" s="468"/>
      <c r="J10" s="390"/>
      <c r="K10" s="465"/>
    </row>
    <row r="11" spans="1:11" ht="16.5" customHeight="1">
      <c r="A11" s="462"/>
      <c r="B11" s="477"/>
      <c r="C11" s="474"/>
      <c r="D11" s="468"/>
      <c r="E11" s="477"/>
      <c r="F11" s="471"/>
      <c r="G11" s="479"/>
      <c r="H11" s="471"/>
      <c r="I11" s="468"/>
      <c r="J11" s="390"/>
      <c r="K11" s="465"/>
    </row>
    <row r="12" spans="1:11" ht="16.5" customHeight="1" thickBot="1">
      <c r="A12" s="463"/>
      <c r="B12" s="478"/>
      <c r="C12" s="475"/>
      <c r="D12" s="469"/>
      <c r="E12" s="478"/>
      <c r="F12" s="472"/>
      <c r="G12" s="480"/>
      <c r="H12" s="472"/>
      <c r="I12" s="469"/>
      <c r="J12" s="391"/>
      <c r="K12" s="466"/>
    </row>
    <row r="13" spans="1:11" s="103" customFormat="1" ht="16.5" customHeight="1" thickBot="1">
      <c r="A13" s="257" t="s">
        <v>294</v>
      </c>
      <c r="B13" s="102">
        <v>1986</v>
      </c>
      <c r="C13" s="91">
        <v>70</v>
      </c>
      <c r="D13" s="24"/>
      <c r="E13" s="38">
        <v>24</v>
      </c>
      <c r="F13" s="87"/>
      <c r="G13" s="110">
        <f>E13*F13</f>
        <v>0</v>
      </c>
      <c r="H13" s="110"/>
      <c r="I13" s="39">
        <f>E13*F13/C13</f>
        <v>0</v>
      </c>
      <c r="J13" s="40"/>
      <c r="K13" s="99"/>
    </row>
    <row r="14" spans="1:11" s="81" customFormat="1" ht="16.5" customHeight="1" thickBot="1">
      <c r="A14" s="91" t="s">
        <v>300</v>
      </c>
      <c r="B14" s="102"/>
      <c r="C14" s="102">
        <v>104</v>
      </c>
      <c r="D14" s="24"/>
      <c r="E14" s="38">
        <v>16</v>
      </c>
      <c r="F14" s="87"/>
      <c r="G14" s="110">
        <f>E14*F14</f>
        <v>0</v>
      </c>
      <c r="H14" s="110"/>
      <c r="I14" s="39">
        <f>E14*F14/C14</f>
        <v>0</v>
      </c>
      <c r="J14" s="40"/>
      <c r="K14" s="99"/>
    </row>
    <row r="15" spans="1:11" s="81" customFormat="1" ht="16.5" customHeight="1" thickBot="1">
      <c r="A15" s="91" t="s">
        <v>301</v>
      </c>
      <c r="B15" s="102">
        <v>1970</v>
      </c>
      <c r="C15" s="102">
        <v>70</v>
      </c>
      <c r="D15" s="24"/>
      <c r="E15" s="38">
        <v>16</v>
      </c>
      <c r="F15" s="87"/>
      <c r="G15" s="110">
        <f>E15*F15</f>
        <v>0</v>
      </c>
      <c r="H15" s="110"/>
      <c r="I15" s="39">
        <f>E15*F15/C15</f>
        <v>0</v>
      </c>
      <c r="J15" s="40"/>
      <c r="K15" s="99"/>
    </row>
    <row r="16" spans="1:11" s="32" customFormat="1" ht="26.25" customHeight="1" thickBot="1">
      <c r="A16" s="96" t="s">
        <v>12</v>
      </c>
      <c r="B16" s="75"/>
      <c r="C16" s="76">
        <f>SUM(C13:C13)</f>
        <v>70</v>
      </c>
      <c r="D16" s="77"/>
      <c r="E16" s="38"/>
      <c r="F16" s="78">
        <f>SUM(F13:F15)</f>
        <v>0</v>
      </c>
      <c r="G16" s="110">
        <f>SUM(G13:G15)</f>
        <v>0</v>
      </c>
      <c r="H16" s="78">
        <f>SUM(H13:H13)</f>
        <v>0</v>
      </c>
      <c r="I16" s="80">
        <f>G16/C16</f>
        <v>0</v>
      </c>
      <c r="J16" s="79"/>
      <c r="K16" s="97"/>
    </row>
    <row r="17" spans="1:11" ht="18" customHeight="1">
      <c r="A17" s="6"/>
      <c r="B17" s="6"/>
      <c r="C17" s="7"/>
      <c r="D17" s="8"/>
      <c r="E17" s="8"/>
      <c r="F17" s="8"/>
      <c r="G17" s="8"/>
      <c r="H17" s="8"/>
      <c r="I17" s="8"/>
      <c r="J17" s="16"/>
      <c r="K17" s="5"/>
    </row>
    <row r="18" spans="1:11" s="4" customFormat="1" ht="23.25" customHeight="1">
      <c r="A18" s="312" t="s">
        <v>1</v>
      </c>
      <c r="B18" s="312"/>
      <c r="C18" s="313"/>
      <c r="D18" s="254"/>
      <c r="E18" s="254"/>
      <c r="F18" s="254" t="s">
        <v>2</v>
      </c>
      <c r="G18" s="254"/>
      <c r="H18" s="254"/>
      <c r="I18" s="14"/>
      <c r="J18" s="20"/>
      <c r="K18" s="5"/>
    </row>
    <row r="19" spans="1:11" s="4" customFormat="1" ht="34.5" customHeight="1">
      <c r="A19" s="314" t="s">
        <v>55</v>
      </c>
      <c r="B19" s="315"/>
      <c r="C19" s="315"/>
      <c r="D19" s="315"/>
      <c r="E19" s="255"/>
      <c r="F19" s="255" t="s">
        <v>34</v>
      </c>
      <c r="G19" s="255"/>
      <c r="H19" s="255"/>
      <c r="I19" s="19"/>
      <c r="J19" s="21"/>
      <c r="K19" s="5"/>
    </row>
    <row r="20" spans="1:11" s="4" customFormat="1" ht="15" customHeight="1">
      <c r="A20" s="2"/>
      <c r="B20" s="11"/>
      <c r="C20" s="12"/>
      <c r="D20" s="12"/>
      <c r="E20" s="13"/>
      <c r="F20" s="13"/>
      <c r="G20" s="13"/>
      <c r="H20" s="13"/>
      <c r="I20" s="13"/>
      <c r="J20" s="3"/>
      <c r="K20" s="1"/>
    </row>
    <row r="21" ht="18" customHeight="1"/>
    <row r="22" spans="1:11" s="4" customFormat="1" ht="15" customHeight="1">
      <c r="A22" s="2"/>
      <c r="B22" s="1"/>
      <c r="C22" s="1"/>
      <c r="D22" s="1"/>
      <c r="E22" s="1"/>
      <c r="F22" s="1"/>
      <c r="G22" s="1"/>
      <c r="H22" s="1"/>
      <c r="I22" s="1"/>
      <c r="J22" s="3"/>
      <c r="K22" s="1"/>
    </row>
    <row r="23" ht="18" customHeight="1"/>
    <row r="24" spans="1:11" s="4" customFormat="1" ht="15" customHeight="1">
      <c r="A24" s="2"/>
      <c r="B24" s="1"/>
      <c r="C24" s="1"/>
      <c r="D24" s="1"/>
      <c r="E24" s="1"/>
      <c r="F24" s="1"/>
      <c r="G24" s="1"/>
      <c r="H24" s="1"/>
      <c r="I24" s="1"/>
      <c r="J24" s="3"/>
      <c r="K24" s="1"/>
    </row>
    <row r="25" spans="1:11" s="4" customFormat="1" ht="15" customHeight="1">
      <c r="A25" s="2"/>
      <c r="B25" s="1"/>
      <c r="C25" s="1"/>
      <c r="D25" s="1"/>
      <c r="E25" s="1"/>
      <c r="F25" s="1"/>
      <c r="G25" s="1"/>
      <c r="H25" s="1"/>
      <c r="I25" s="1"/>
      <c r="J25" s="3"/>
      <c r="K25" s="1"/>
    </row>
    <row r="26" spans="1:11" s="4" customFormat="1" ht="12" customHeight="1">
      <c r="A26" s="2"/>
      <c r="B26" s="1"/>
      <c r="C26" s="1"/>
      <c r="D26" s="1"/>
      <c r="E26" s="1"/>
      <c r="F26" s="1"/>
      <c r="G26" s="1"/>
      <c r="H26" s="1"/>
      <c r="I26" s="1"/>
      <c r="J26" s="3"/>
      <c r="K26" s="1"/>
    </row>
    <row r="27" ht="25.5" customHeight="1"/>
    <row r="28" ht="25.5" customHeight="1"/>
    <row r="29" ht="25.5" customHeight="1"/>
    <row r="30" ht="25.5" customHeight="1"/>
    <row r="31" ht="25.5" customHeight="1"/>
    <row r="32" ht="22.5" customHeight="1"/>
    <row r="33" spans="1:11" s="5" customFormat="1" ht="22.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22.5" customHeight="1"/>
  </sheetData>
  <sheetProtection/>
  <mergeCells count="17">
    <mergeCell ref="B5:J5"/>
    <mergeCell ref="F7:F12"/>
    <mergeCell ref="A7:A12"/>
    <mergeCell ref="A1:L1"/>
    <mergeCell ref="A2:L2"/>
    <mergeCell ref="A3:L3"/>
    <mergeCell ref="A4:L4"/>
    <mergeCell ref="B6:J6"/>
    <mergeCell ref="B7:B12"/>
    <mergeCell ref="D7:D12"/>
    <mergeCell ref="C7:C12"/>
    <mergeCell ref="K7:K12"/>
    <mergeCell ref="I7:I12"/>
    <mergeCell ref="J7:J12"/>
    <mergeCell ref="E7:E12"/>
    <mergeCell ref="G7:G12"/>
    <mergeCell ref="H7:H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Normal="104" zoomScaleSheetLayoutView="100" zoomScalePageLayoutView="0" workbookViewId="0" topLeftCell="A1">
      <selection activeCell="A4" sqref="A4:L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1" ht="34.5" customHeight="1">
      <c r="A5" s="33" t="s">
        <v>397</v>
      </c>
      <c r="B5" s="460"/>
      <c r="C5" s="460"/>
      <c r="D5" s="460"/>
      <c r="E5" s="460"/>
      <c r="F5" s="460"/>
      <c r="G5" s="460"/>
      <c r="H5" s="460"/>
      <c r="I5" s="460"/>
      <c r="J5" s="460"/>
      <c r="K5" s="64" t="s">
        <v>39</v>
      </c>
    </row>
    <row r="6" spans="1:11" ht="39.75" customHeight="1" thickBot="1">
      <c r="A6" s="27"/>
      <c r="B6" s="427" t="s">
        <v>344</v>
      </c>
      <c r="C6" s="427"/>
      <c r="D6" s="427"/>
      <c r="E6" s="427"/>
      <c r="F6" s="427"/>
      <c r="G6" s="427"/>
      <c r="H6" s="427"/>
      <c r="I6" s="427"/>
      <c r="J6" s="427"/>
      <c r="K6" s="26"/>
    </row>
    <row r="7" spans="1:11" ht="16.5" customHeight="1">
      <c r="A7" s="461" t="s">
        <v>5</v>
      </c>
      <c r="B7" s="476" t="s">
        <v>7</v>
      </c>
      <c r="C7" s="473" t="s">
        <v>8</v>
      </c>
      <c r="D7" s="467" t="s">
        <v>30</v>
      </c>
      <c r="E7" s="476" t="s">
        <v>9</v>
      </c>
      <c r="F7" s="470" t="s">
        <v>28</v>
      </c>
      <c r="G7" s="470" t="s">
        <v>11</v>
      </c>
      <c r="H7" s="470" t="s">
        <v>13</v>
      </c>
      <c r="I7" s="467" t="s">
        <v>10</v>
      </c>
      <c r="J7" s="389" t="s">
        <v>4</v>
      </c>
      <c r="K7" s="464" t="s">
        <v>6</v>
      </c>
    </row>
    <row r="8" spans="1:11" ht="16.5" customHeight="1">
      <c r="A8" s="462"/>
      <c r="B8" s="477"/>
      <c r="C8" s="474"/>
      <c r="D8" s="468"/>
      <c r="E8" s="477"/>
      <c r="F8" s="471"/>
      <c r="G8" s="479"/>
      <c r="H8" s="471"/>
      <c r="I8" s="468"/>
      <c r="J8" s="390"/>
      <c r="K8" s="465"/>
    </row>
    <row r="9" spans="1:11" ht="16.5" customHeight="1">
      <c r="A9" s="462"/>
      <c r="B9" s="477"/>
      <c r="C9" s="474"/>
      <c r="D9" s="468"/>
      <c r="E9" s="477"/>
      <c r="F9" s="471"/>
      <c r="G9" s="479"/>
      <c r="H9" s="471"/>
      <c r="I9" s="468"/>
      <c r="J9" s="390"/>
      <c r="K9" s="465"/>
    </row>
    <row r="10" spans="1:11" ht="16.5" customHeight="1">
      <c r="A10" s="462"/>
      <c r="B10" s="477"/>
      <c r="C10" s="474"/>
      <c r="D10" s="468"/>
      <c r="E10" s="477"/>
      <c r="F10" s="471"/>
      <c r="G10" s="479"/>
      <c r="H10" s="471"/>
      <c r="I10" s="468"/>
      <c r="J10" s="390"/>
      <c r="K10" s="465"/>
    </row>
    <row r="11" spans="1:11" ht="16.5" customHeight="1">
      <c r="A11" s="462"/>
      <c r="B11" s="477"/>
      <c r="C11" s="474"/>
      <c r="D11" s="468"/>
      <c r="E11" s="477"/>
      <c r="F11" s="471"/>
      <c r="G11" s="479"/>
      <c r="H11" s="471"/>
      <c r="I11" s="468"/>
      <c r="J11" s="390"/>
      <c r="K11" s="465"/>
    </row>
    <row r="12" spans="1:11" ht="16.5" customHeight="1" thickBot="1">
      <c r="A12" s="463"/>
      <c r="B12" s="478"/>
      <c r="C12" s="475"/>
      <c r="D12" s="469"/>
      <c r="E12" s="478"/>
      <c r="F12" s="472"/>
      <c r="G12" s="480"/>
      <c r="H12" s="472"/>
      <c r="I12" s="469"/>
      <c r="J12" s="391"/>
      <c r="K12" s="466"/>
    </row>
    <row r="13" spans="1:11" s="81" customFormat="1" ht="16.5" customHeight="1" thickBot="1">
      <c r="A13" s="256" t="s">
        <v>345</v>
      </c>
      <c r="B13" s="256"/>
      <c r="C13" s="256"/>
      <c r="D13" s="201"/>
      <c r="E13" s="259">
        <v>16</v>
      </c>
      <c r="F13" s="260"/>
      <c r="G13" s="261">
        <f aca="true" t="shared" si="0" ref="G13:G20">E13*F13</f>
        <v>0</v>
      </c>
      <c r="H13" s="261">
        <v>10</v>
      </c>
      <c r="I13" s="262" t="e">
        <f aca="true" t="shared" si="1" ref="I13:I20">E13*F13/C13</f>
        <v>#DIV/0!</v>
      </c>
      <c r="J13" s="40"/>
      <c r="K13" s="263"/>
    </row>
    <row r="14" spans="1:11" s="81" customFormat="1" ht="16.5" customHeight="1" thickBot="1">
      <c r="A14" s="257" t="s">
        <v>346</v>
      </c>
      <c r="B14" s="257"/>
      <c r="C14" s="257"/>
      <c r="D14" s="201"/>
      <c r="E14" s="259">
        <v>16</v>
      </c>
      <c r="F14" s="264"/>
      <c r="G14" s="261">
        <f t="shared" si="0"/>
        <v>0</v>
      </c>
      <c r="H14" s="261">
        <v>10</v>
      </c>
      <c r="I14" s="262" t="e">
        <f t="shared" si="1"/>
        <v>#DIV/0!</v>
      </c>
      <c r="J14" s="40"/>
      <c r="K14" s="263"/>
    </row>
    <row r="15" spans="1:11" s="81" customFormat="1" ht="16.5" customHeight="1" thickBot="1">
      <c r="A15" s="257" t="s">
        <v>347</v>
      </c>
      <c r="B15" s="257"/>
      <c r="C15" s="257"/>
      <c r="D15" s="201"/>
      <c r="E15" s="259">
        <v>16</v>
      </c>
      <c r="F15" s="264"/>
      <c r="G15" s="261">
        <f t="shared" si="0"/>
        <v>0</v>
      </c>
      <c r="H15" s="261">
        <v>10</v>
      </c>
      <c r="I15" s="262" t="e">
        <f t="shared" si="1"/>
        <v>#DIV/0!</v>
      </c>
      <c r="J15" s="40"/>
      <c r="K15" s="263"/>
    </row>
    <row r="16" spans="1:11" s="81" customFormat="1" ht="16.5" customHeight="1" thickBot="1">
      <c r="A16" s="257" t="s">
        <v>348</v>
      </c>
      <c r="B16" s="257"/>
      <c r="C16" s="257"/>
      <c r="D16" s="201"/>
      <c r="E16" s="259">
        <v>16</v>
      </c>
      <c r="F16" s="264"/>
      <c r="G16" s="261">
        <f t="shared" si="0"/>
        <v>0</v>
      </c>
      <c r="H16" s="261">
        <v>10</v>
      </c>
      <c r="I16" s="262" t="e">
        <f t="shared" si="1"/>
        <v>#DIV/0!</v>
      </c>
      <c r="J16" s="40"/>
      <c r="K16" s="263"/>
    </row>
    <row r="17" spans="1:11" s="81" customFormat="1" ht="16.5" customHeight="1" thickBot="1">
      <c r="A17" s="257" t="s">
        <v>349</v>
      </c>
      <c r="B17" s="257"/>
      <c r="C17" s="257"/>
      <c r="D17" s="201"/>
      <c r="E17" s="259">
        <v>16</v>
      </c>
      <c r="F17" s="264"/>
      <c r="G17" s="261">
        <f t="shared" si="0"/>
        <v>0</v>
      </c>
      <c r="H17" s="261">
        <v>10</v>
      </c>
      <c r="I17" s="262" t="e">
        <f t="shared" si="1"/>
        <v>#DIV/0!</v>
      </c>
      <c r="J17" s="40"/>
      <c r="K17" s="263"/>
    </row>
    <row r="18" spans="1:11" s="81" customFormat="1" ht="16.5" customHeight="1" thickBot="1">
      <c r="A18" s="257" t="s">
        <v>350</v>
      </c>
      <c r="B18" s="257"/>
      <c r="C18" s="257"/>
      <c r="D18" s="201"/>
      <c r="E18" s="259">
        <v>16</v>
      </c>
      <c r="F18" s="264"/>
      <c r="G18" s="261">
        <f t="shared" si="0"/>
        <v>0</v>
      </c>
      <c r="H18" s="261">
        <v>10</v>
      </c>
      <c r="I18" s="262" t="e">
        <f t="shared" si="1"/>
        <v>#DIV/0!</v>
      </c>
      <c r="J18" s="40"/>
      <c r="K18" s="263"/>
    </row>
    <row r="19" spans="1:11" s="81" customFormat="1" ht="16.5" customHeight="1" thickBot="1">
      <c r="A19" s="256" t="s">
        <v>351</v>
      </c>
      <c r="B19" s="265"/>
      <c r="C19" s="265"/>
      <c r="D19" s="201"/>
      <c r="E19" s="259">
        <v>16</v>
      </c>
      <c r="F19" s="264"/>
      <c r="G19" s="261">
        <f t="shared" si="0"/>
        <v>0</v>
      </c>
      <c r="H19" s="261">
        <v>10</v>
      </c>
      <c r="I19" s="262" t="e">
        <f t="shared" si="1"/>
        <v>#DIV/0!</v>
      </c>
      <c r="J19" s="40"/>
      <c r="K19" s="263"/>
    </row>
    <row r="20" spans="1:11" s="81" customFormat="1" ht="16.5" customHeight="1" thickBot="1">
      <c r="A20" s="257" t="s">
        <v>352</v>
      </c>
      <c r="B20" s="258"/>
      <c r="C20" s="258"/>
      <c r="D20" s="201"/>
      <c r="E20" s="259">
        <v>16</v>
      </c>
      <c r="F20" s="264"/>
      <c r="G20" s="261">
        <f t="shared" si="0"/>
        <v>0</v>
      </c>
      <c r="H20" s="261">
        <v>10</v>
      </c>
      <c r="I20" s="262" t="e">
        <f t="shared" si="1"/>
        <v>#DIV/0!</v>
      </c>
      <c r="J20" s="40"/>
      <c r="K20" s="263"/>
    </row>
    <row r="21" spans="1:11" s="32" customFormat="1" ht="26.25" customHeight="1" thickBot="1">
      <c r="A21" s="266" t="s">
        <v>12</v>
      </c>
      <c r="B21" s="267"/>
      <c r="C21" s="268">
        <f>SUM(C13:C20)</f>
        <v>0</v>
      </c>
      <c r="D21" s="247"/>
      <c r="E21" s="259"/>
      <c r="F21" s="269">
        <f>SUM(F13:F20)</f>
        <v>0</v>
      </c>
      <c r="G21" s="261">
        <f>SUM(G13:G20)</f>
        <v>0</v>
      </c>
      <c r="H21" s="269">
        <f>SUM(H13:H20)</f>
        <v>80</v>
      </c>
      <c r="I21" s="270" t="e">
        <f>G21/C21</f>
        <v>#DIV/0!</v>
      </c>
      <c r="J21" s="79"/>
      <c r="K21" s="271"/>
    </row>
    <row r="22" spans="1:11" ht="18" customHeight="1">
      <c r="A22" s="6"/>
      <c r="B22" s="6"/>
      <c r="C22" s="7"/>
      <c r="D22" s="8"/>
      <c r="E22" s="8"/>
      <c r="F22" s="8"/>
      <c r="G22" s="8"/>
      <c r="H22" s="8"/>
      <c r="I22" s="8"/>
      <c r="J22" s="204"/>
      <c r="K22" s="184"/>
    </row>
    <row r="23" spans="1:11" s="4" customFormat="1" ht="23.25" customHeight="1">
      <c r="A23" s="312" t="s">
        <v>1</v>
      </c>
      <c r="B23" s="312"/>
      <c r="C23" s="313"/>
      <c r="D23" s="254"/>
      <c r="E23" s="254"/>
      <c r="F23" s="254" t="s">
        <v>2</v>
      </c>
      <c r="G23" s="254"/>
      <c r="H23" s="254"/>
      <c r="I23" s="205"/>
      <c r="J23" s="206"/>
      <c r="K23" s="184"/>
    </row>
    <row r="24" spans="1:11" s="4" customFormat="1" ht="34.5" customHeight="1">
      <c r="A24" s="314" t="s">
        <v>55</v>
      </c>
      <c r="B24" s="315"/>
      <c r="C24" s="315"/>
      <c r="D24" s="315"/>
      <c r="E24" s="255"/>
      <c r="F24" s="255" t="s">
        <v>34</v>
      </c>
      <c r="G24" s="255"/>
      <c r="H24" s="255"/>
      <c r="I24" s="207"/>
      <c r="J24" s="208"/>
      <c r="K24" s="184"/>
    </row>
    <row r="25" spans="1:11" s="4" customFormat="1" ht="15" customHeight="1">
      <c r="A25" s="2"/>
      <c r="B25" s="7"/>
      <c r="C25" s="209"/>
      <c r="D25" s="209"/>
      <c r="E25" s="210"/>
      <c r="F25" s="210"/>
      <c r="G25" s="210"/>
      <c r="H25" s="210"/>
      <c r="I25" s="210"/>
      <c r="J25" s="3"/>
      <c r="K25" s="1"/>
    </row>
    <row r="26" ht="18" customHeight="1"/>
    <row r="27" spans="1:11" s="4" customFormat="1" ht="15" customHeight="1">
      <c r="A27" s="2"/>
      <c r="B27" s="1"/>
      <c r="C27" s="1"/>
      <c r="D27" s="1"/>
      <c r="E27" s="1"/>
      <c r="F27" s="1"/>
      <c r="G27" s="1"/>
      <c r="H27" s="1"/>
      <c r="I27" s="1"/>
      <c r="J27" s="3"/>
      <c r="K27" s="1"/>
    </row>
    <row r="28" ht="18" customHeight="1"/>
    <row r="29" spans="1:11" s="4" customFormat="1" ht="15" customHeight="1">
      <c r="A29" s="2"/>
      <c r="B29" s="1"/>
      <c r="C29" s="1"/>
      <c r="D29" s="1"/>
      <c r="E29" s="1"/>
      <c r="F29" s="1"/>
      <c r="G29" s="1"/>
      <c r="H29" s="1"/>
      <c r="I29" s="1"/>
      <c r="J29" s="3"/>
      <c r="K29" s="1"/>
    </row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spans="1:11" s="4" customFormat="1" ht="12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25.5" customHeight="1"/>
    <row r="33" ht="25.5" customHeight="1"/>
    <row r="34" ht="25.5" customHeight="1"/>
    <row r="35" ht="25.5" customHeight="1"/>
    <row r="36" ht="25.5" customHeight="1"/>
    <row r="37" ht="22.5" customHeight="1"/>
    <row r="38" spans="1:11" s="184" customFormat="1" ht="22.5" customHeight="1">
      <c r="A38" s="2"/>
      <c r="B38" s="1"/>
      <c r="C38" s="1"/>
      <c r="D38" s="1"/>
      <c r="E38" s="1"/>
      <c r="F38" s="1"/>
      <c r="G38" s="1"/>
      <c r="H38" s="1"/>
      <c r="I38" s="1"/>
      <c r="J38" s="3"/>
      <c r="K38" s="1"/>
    </row>
    <row r="39" ht="22.5" customHeight="1"/>
  </sheetData>
  <sheetProtection/>
  <mergeCells count="17">
    <mergeCell ref="B5:J5"/>
    <mergeCell ref="F7:F12"/>
    <mergeCell ref="A7:A12"/>
    <mergeCell ref="A1:L1"/>
    <mergeCell ref="A2:L2"/>
    <mergeCell ref="A3:L3"/>
    <mergeCell ref="A4:L4"/>
    <mergeCell ref="B6:J6"/>
    <mergeCell ref="B7:B12"/>
    <mergeCell ref="D7:D12"/>
    <mergeCell ref="C7:C12"/>
    <mergeCell ref="K7:K12"/>
    <mergeCell ref="I7:I12"/>
    <mergeCell ref="J7:J12"/>
    <mergeCell ref="E7:E12"/>
    <mergeCell ref="G7:G12"/>
    <mergeCell ref="H7:H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BreakPreview" zoomScaleNormal="104" zoomScaleSheetLayoutView="100" zoomScalePageLayoutView="0" workbookViewId="0" topLeftCell="A1">
      <selection activeCell="D27" sqref="D27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1" ht="34.5" customHeight="1">
      <c r="A5" s="33" t="s">
        <v>397</v>
      </c>
      <c r="B5" s="460"/>
      <c r="C5" s="460"/>
      <c r="D5" s="460"/>
      <c r="E5" s="460"/>
      <c r="F5" s="460"/>
      <c r="G5" s="460"/>
      <c r="H5" s="460"/>
      <c r="I5" s="460"/>
      <c r="J5" s="460"/>
      <c r="K5" s="64" t="s">
        <v>39</v>
      </c>
    </row>
    <row r="6" spans="1:11" ht="39.75" customHeight="1" thickBot="1">
      <c r="A6" s="27"/>
      <c r="B6" s="427" t="s">
        <v>275</v>
      </c>
      <c r="C6" s="427"/>
      <c r="D6" s="427"/>
      <c r="E6" s="427"/>
      <c r="F6" s="427"/>
      <c r="G6" s="427"/>
      <c r="H6" s="427"/>
      <c r="I6" s="427"/>
      <c r="J6" s="427"/>
      <c r="K6" s="26"/>
    </row>
    <row r="7" spans="1:11" ht="16.5" customHeight="1">
      <c r="A7" s="461" t="s">
        <v>5</v>
      </c>
      <c r="B7" s="476" t="s">
        <v>7</v>
      </c>
      <c r="C7" s="473" t="s">
        <v>8</v>
      </c>
      <c r="D7" s="467" t="s">
        <v>30</v>
      </c>
      <c r="E7" s="476" t="s">
        <v>9</v>
      </c>
      <c r="F7" s="470" t="s">
        <v>28</v>
      </c>
      <c r="G7" s="470" t="s">
        <v>11</v>
      </c>
      <c r="H7" s="470" t="s">
        <v>13</v>
      </c>
      <c r="I7" s="467" t="s">
        <v>10</v>
      </c>
      <c r="J7" s="389" t="s">
        <v>4</v>
      </c>
      <c r="K7" s="464" t="s">
        <v>6</v>
      </c>
    </row>
    <row r="8" spans="1:11" ht="16.5" customHeight="1">
      <c r="A8" s="462"/>
      <c r="B8" s="477"/>
      <c r="C8" s="474"/>
      <c r="D8" s="468"/>
      <c r="E8" s="477"/>
      <c r="F8" s="471"/>
      <c r="G8" s="479"/>
      <c r="H8" s="471"/>
      <c r="I8" s="468"/>
      <c r="J8" s="390"/>
      <c r="K8" s="465"/>
    </row>
    <row r="9" spans="1:11" ht="16.5" customHeight="1">
      <c r="A9" s="462"/>
      <c r="B9" s="477"/>
      <c r="C9" s="474"/>
      <c r="D9" s="468"/>
      <c r="E9" s="477"/>
      <c r="F9" s="471"/>
      <c r="G9" s="479"/>
      <c r="H9" s="471"/>
      <c r="I9" s="468"/>
      <c r="J9" s="390"/>
      <c r="K9" s="465"/>
    </row>
    <row r="10" spans="1:11" ht="16.5" customHeight="1">
      <c r="A10" s="462"/>
      <c r="B10" s="477"/>
      <c r="C10" s="474"/>
      <c r="D10" s="468"/>
      <c r="E10" s="477"/>
      <c r="F10" s="471"/>
      <c r="G10" s="479"/>
      <c r="H10" s="471"/>
      <c r="I10" s="468"/>
      <c r="J10" s="390"/>
      <c r="K10" s="465"/>
    </row>
    <row r="11" spans="1:11" ht="16.5" customHeight="1">
      <c r="A11" s="462"/>
      <c r="B11" s="477"/>
      <c r="C11" s="474"/>
      <c r="D11" s="468"/>
      <c r="E11" s="477"/>
      <c r="F11" s="471"/>
      <c r="G11" s="479"/>
      <c r="H11" s="471"/>
      <c r="I11" s="468"/>
      <c r="J11" s="390"/>
      <c r="K11" s="465"/>
    </row>
    <row r="12" spans="1:11" ht="16.5" customHeight="1" thickBot="1">
      <c r="A12" s="463"/>
      <c r="B12" s="478"/>
      <c r="C12" s="475"/>
      <c r="D12" s="469"/>
      <c r="E12" s="478"/>
      <c r="F12" s="472"/>
      <c r="G12" s="480"/>
      <c r="H12" s="472"/>
      <c r="I12" s="469"/>
      <c r="J12" s="391"/>
      <c r="K12" s="466"/>
    </row>
    <row r="13" spans="1:11" s="4" customFormat="1" ht="16.5" customHeight="1" thickBot="1">
      <c r="A13" s="251" t="s">
        <v>451</v>
      </c>
      <c r="B13" s="211">
        <v>1988</v>
      </c>
      <c r="C13" s="212">
        <v>76</v>
      </c>
      <c r="D13" s="201"/>
      <c r="E13" s="213">
        <v>16</v>
      </c>
      <c r="F13" s="213">
        <v>1547</v>
      </c>
      <c r="G13" s="310">
        <f>E13*F13</f>
        <v>24752</v>
      </c>
      <c r="H13" s="213">
        <v>60</v>
      </c>
      <c r="I13" s="214">
        <f>G13/C13</f>
        <v>325.6842105263158</v>
      </c>
      <c r="J13" s="29"/>
      <c r="K13" s="200" t="s">
        <v>17</v>
      </c>
    </row>
    <row r="14" spans="1:11" s="4" customFormat="1" ht="16.5" customHeight="1" thickBot="1">
      <c r="A14" s="251" t="s">
        <v>452</v>
      </c>
      <c r="B14" s="211">
        <v>1979</v>
      </c>
      <c r="C14" s="212">
        <v>67</v>
      </c>
      <c r="D14" s="201"/>
      <c r="E14" s="213">
        <v>16</v>
      </c>
      <c r="F14" s="213">
        <v>418</v>
      </c>
      <c r="G14" s="310">
        <f>E14*F14</f>
        <v>6688</v>
      </c>
      <c r="H14" s="213">
        <v>18</v>
      </c>
      <c r="I14" s="214">
        <f>G14/C14</f>
        <v>99.82089552238806</v>
      </c>
      <c r="J14" s="29"/>
      <c r="K14" s="200" t="s">
        <v>454</v>
      </c>
    </row>
    <row r="15" spans="1:11" s="4" customFormat="1" ht="16.5" customHeight="1" thickBot="1">
      <c r="A15" s="252" t="s">
        <v>453</v>
      </c>
      <c r="B15" s="211">
        <v>1979</v>
      </c>
      <c r="C15" s="212">
        <v>85</v>
      </c>
      <c r="D15" s="201"/>
      <c r="E15" s="213">
        <v>24</v>
      </c>
      <c r="F15" s="213">
        <v>682</v>
      </c>
      <c r="G15" s="310">
        <f>E15*F15</f>
        <v>16368</v>
      </c>
      <c r="H15" s="213">
        <v>30</v>
      </c>
      <c r="I15" s="214">
        <f>G15/C15</f>
        <v>192.56470588235294</v>
      </c>
      <c r="J15" s="29"/>
      <c r="K15" s="200" t="s">
        <v>454</v>
      </c>
    </row>
    <row r="16" spans="1:11" s="32" customFormat="1" ht="26.25" customHeight="1" thickBot="1">
      <c r="A16" s="215" t="s">
        <v>12</v>
      </c>
      <c r="B16" s="216"/>
      <c r="C16" s="217">
        <f>SUM(C15:C15)</f>
        <v>85</v>
      </c>
      <c r="D16" s="218"/>
      <c r="E16" s="219"/>
      <c r="F16" s="219">
        <f>SUM(F15:F15)</f>
        <v>682</v>
      </c>
      <c r="G16" s="310">
        <f>SUM(G13:G15)</f>
        <v>47808</v>
      </c>
      <c r="H16" s="219">
        <v>108</v>
      </c>
      <c r="I16" s="214">
        <f>G16/C16</f>
        <v>562.4470588235295</v>
      </c>
      <c r="J16" s="52"/>
      <c r="K16" s="203"/>
    </row>
    <row r="17" spans="1:11" ht="18" customHeight="1">
      <c r="A17" s="6"/>
      <c r="B17" s="6"/>
      <c r="C17" s="7"/>
      <c r="D17" s="8"/>
      <c r="E17" s="8"/>
      <c r="F17" s="8"/>
      <c r="G17" s="8"/>
      <c r="H17" s="8"/>
      <c r="I17" s="8"/>
      <c r="J17" s="204"/>
      <c r="K17" s="184"/>
    </row>
    <row r="18" spans="1:11" s="4" customFormat="1" ht="23.25" customHeight="1">
      <c r="A18" s="312" t="s">
        <v>1</v>
      </c>
      <c r="B18" s="312"/>
      <c r="C18" s="313"/>
      <c r="D18" s="254"/>
      <c r="E18" s="254"/>
      <c r="F18" s="254" t="s">
        <v>2</v>
      </c>
      <c r="G18" s="254"/>
      <c r="H18" s="254"/>
      <c r="I18" s="205"/>
      <c r="J18" s="206"/>
      <c r="K18" s="184"/>
    </row>
    <row r="19" spans="1:11" s="4" customFormat="1" ht="34.5" customHeight="1">
      <c r="A19" s="314" t="s">
        <v>55</v>
      </c>
      <c r="B19" s="315"/>
      <c r="C19" s="315"/>
      <c r="D19" s="315"/>
      <c r="E19" s="255"/>
      <c r="F19" s="255" t="s">
        <v>34</v>
      </c>
      <c r="G19" s="255"/>
      <c r="H19" s="255"/>
      <c r="I19" s="207"/>
      <c r="J19" s="208"/>
      <c r="K19" s="184"/>
    </row>
    <row r="20" spans="1:11" s="4" customFormat="1" ht="15" customHeight="1">
      <c r="A20" s="2"/>
      <c r="B20" s="7"/>
      <c r="C20" s="209"/>
      <c r="D20" s="209"/>
      <c r="E20" s="210"/>
      <c r="F20" s="210"/>
      <c r="G20" s="210"/>
      <c r="H20" s="210"/>
      <c r="I20" s="210"/>
      <c r="J20" s="3"/>
      <c r="K20" s="1"/>
    </row>
    <row r="21" ht="18" customHeight="1"/>
    <row r="22" spans="1:11" s="4" customFormat="1" ht="15" customHeight="1">
      <c r="A22" s="2"/>
      <c r="B22" s="1"/>
      <c r="C22" s="1"/>
      <c r="D22" s="1"/>
      <c r="E22" s="1"/>
      <c r="F22" s="1"/>
      <c r="G22" s="1"/>
      <c r="H22" s="1"/>
      <c r="I22" s="1"/>
      <c r="J22" s="3"/>
      <c r="K22" s="1"/>
    </row>
    <row r="23" ht="18" customHeight="1"/>
    <row r="24" spans="1:11" s="4" customFormat="1" ht="15" customHeight="1">
      <c r="A24" s="2"/>
      <c r="B24" s="1"/>
      <c r="C24" s="1"/>
      <c r="D24" s="1"/>
      <c r="E24" s="1"/>
      <c r="F24" s="1"/>
      <c r="G24" s="1"/>
      <c r="H24" s="1"/>
      <c r="I24" s="1"/>
      <c r="J24" s="3"/>
      <c r="K24" s="1"/>
    </row>
    <row r="25" spans="1:11" s="4" customFormat="1" ht="15" customHeight="1">
      <c r="A25" s="2"/>
      <c r="B25" s="1"/>
      <c r="C25" s="1"/>
      <c r="D25" s="1"/>
      <c r="E25" s="1"/>
      <c r="F25" s="1"/>
      <c r="G25" s="1"/>
      <c r="H25" s="1"/>
      <c r="I25" s="1"/>
      <c r="J25" s="3"/>
      <c r="K25" s="1"/>
    </row>
    <row r="26" spans="1:11" s="4" customFormat="1" ht="12" customHeight="1">
      <c r="A26" s="2"/>
      <c r="B26" s="1"/>
      <c r="C26" s="1"/>
      <c r="D26" s="1"/>
      <c r="E26" s="1"/>
      <c r="F26" s="1"/>
      <c r="G26" s="1"/>
      <c r="H26" s="1"/>
      <c r="I26" s="1"/>
      <c r="J26" s="3"/>
      <c r="K26" s="1"/>
    </row>
    <row r="27" ht="25.5" customHeight="1"/>
    <row r="28" ht="25.5" customHeight="1"/>
    <row r="29" ht="25.5" customHeight="1"/>
    <row r="30" ht="25.5" customHeight="1"/>
    <row r="31" ht="25.5" customHeight="1"/>
    <row r="32" ht="22.5" customHeight="1"/>
    <row r="33" spans="1:11" s="184" customFormat="1" ht="22.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22.5" customHeight="1"/>
  </sheetData>
  <sheetProtection/>
  <mergeCells count="17">
    <mergeCell ref="A1:L1"/>
    <mergeCell ref="A2:L2"/>
    <mergeCell ref="A3:L3"/>
    <mergeCell ref="A4:L4"/>
    <mergeCell ref="K7:K12"/>
    <mergeCell ref="I7:I12"/>
    <mergeCell ref="J7:J12"/>
    <mergeCell ref="E7:E12"/>
    <mergeCell ref="G7:G12"/>
    <mergeCell ref="H7:H12"/>
    <mergeCell ref="B5:J5"/>
    <mergeCell ref="F7:F12"/>
    <mergeCell ref="B6:J6"/>
    <mergeCell ref="A7:A12"/>
    <mergeCell ref="B7:B12"/>
    <mergeCell ref="D7:D12"/>
    <mergeCell ref="C7:C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104" zoomScaleNormal="104" zoomScaleSheetLayoutView="100" zoomScalePageLayoutView="0" workbookViewId="0" topLeftCell="A1">
      <selection activeCell="A4" sqref="A4:L4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8.75390625" style="1" customWidth="1"/>
    <col min="4" max="4" width="5.50390625" style="1" customWidth="1"/>
    <col min="5" max="6" width="6.125" style="1" customWidth="1"/>
    <col min="7" max="7" width="9.25390625" style="1" customWidth="1"/>
    <col min="8" max="8" width="11.125" style="1" customWidth="1"/>
    <col min="9" max="9" width="7.75390625" style="1" customWidth="1"/>
    <col min="10" max="10" width="4.375" style="3" customWidth="1"/>
    <col min="11" max="11" width="15.6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2" s="35" customFormat="1" ht="33" customHeight="1">
      <c r="A5" s="33" t="s">
        <v>397</v>
      </c>
      <c r="B5" s="387"/>
      <c r="C5" s="388"/>
      <c r="D5" s="388"/>
      <c r="E5" s="388"/>
      <c r="F5" s="388"/>
      <c r="G5" s="388"/>
      <c r="H5" s="388"/>
      <c r="I5" s="388"/>
      <c r="J5" s="388"/>
      <c r="K5" s="388"/>
      <c r="L5" s="34" t="s">
        <v>39</v>
      </c>
    </row>
    <row r="6" spans="1:11" ht="36" customHeight="1" thickBot="1">
      <c r="A6" s="220"/>
      <c r="B6" s="427" t="s">
        <v>138</v>
      </c>
      <c r="C6" s="427"/>
      <c r="D6" s="427"/>
      <c r="E6" s="427"/>
      <c r="F6" s="427"/>
      <c r="G6" s="427"/>
      <c r="H6" s="427"/>
      <c r="I6" s="427"/>
      <c r="J6" s="427"/>
      <c r="K6" s="221"/>
    </row>
    <row r="7" spans="1:11" ht="16.5" customHeight="1">
      <c r="A7" s="410" t="s">
        <v>5</v>
      </c>
      <c r="B7" s="395" t="s">
        <v>7</v>
      </c>
      <c r="C7" s="413" t="s">
        <v>8</v>
      </c>
      <c r="D7" s="402" t="s">
        <v>30</v>
      </c>
      <c r="E7" s="395" t="s">
        <v>9</v>
      </c>
      <c r="F7" s="396" t="s">
        <v>28</v>
      </c>
      <c r="G7" s="396" t="s">
        <v>11</v>
      </c>
      <c r="H7" s="399" t="s">
        <v>13</v>
      </c>
      <c r="I7" s="402" t="s">
        <v>10</v>
      </c>
      <c r="J7" s="389" t="s">
        <v>4</v>
      </c>
      <c r="K7" s="384" t="s">
        <v>6</v>
      </c>
    </row>
    <row r="8" spans="1:11" ht="16.5" customHeight="1">
      <c r="A8" s="411"/>
      <c r="B8" s="393"/>
      <c r="C8" s="414"/>
      <c r="D8" s="397"/>
      <c r="E8" s="393"/>
      <c r="F8" s="403"/>
      <c r="G8" s="397"/>
      <c r="H8" s="400"/>
      <c r="I8" s="397"/>
      <c r="J8" s="390"/>
      <c r="K8" s="385"/>
    </row>
    <row r="9" spans="1:11" ht="16.5" customHeight="1">
      <c r="A9" s="411"/>
      <c r="B9" s="393"/>
      <c r="C9" s="414"/>
      <c r="D9" s="397"/>
      <c r="E9" s="393"/>
      <c r="F9" s="403"/>
      <c r="G9" s="397"/>
      <c r="H9" s="400"/>
      <c r="I9" s="397"/>
      <c r="J9" s="390"/>
      <c r="K9" s="385"/>
    </row>
    <row r="10" spans="1:11" ht="16.5" customHeight="1">
      <c r="A10" s="411"/>
      <c r="B10" s="393"/>
      <c r="C10" s="414"/>
      <c r="D10" s="397"/>
      <c r="E10" s="393"/>
      <c r="F10" s="403"/>
      <c r="G10" s="397"/>
      <c r="H10" s="400"/>
      <c r="I10" s="397"/>
      <c r="J10" s="390"/>
      <c r="K10" s="385"/>
    </row>
    <row r="11" spans="1:11" ht="16.5" customHeight="1">
      <c r="A11" s="411"/>
      <c r="B11" s="393"/>
      <c r="C11" s="414"/>
      <c r="D11" s="397"/>
      <c r="E11" s="393"/>
      <c r="F11" s="403"/>
      <c r="G11" s="397"/>
      <c r="H11" s="400"/>
      <c r="I11" s="397"/>
      <c r="J11" s="390"/>
      <c r="K11" s="385"/>
    </row>
    <row r="12" spans="1:11" ht="16.5" customHeight="1">
      <c r="A12" s="411"/>
      <c r="B12" s="393"/>
      <c r="C12" s="414"/>
      <c r="D12" s="397"/>
      <c r="E12" s="393"/>
      <c r="F12" s="403"/>
      <c r="G12" s="397"/>
      <c r="H12" s="400"/>
      <c r="I12" s="397"/>
      <c r="J12" s="390"/>
      <c r="K12" s="385"/>
    </row>
    <row r="13" spans="1:11" ht="16.5" customHeight="1">
      <c r="A13" s="428" t="s">
        <v>211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</row>
    <row r="14" spans="1:11" ht="16.5" customHeight="1">
      <c r="A14" s="420" t="s">
        <v>227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</row>
    <row r="15" spans="1:11" s="184" customFormat="1" ht="16.5" customHeight="1">
      <c r="A15" s="230" t="s">
        <v>48</v>
      </c>
      <c r="B15" s="231">
        <v>2004</v>
      </c>
      <c r="C15" s="231">
        <v>25</v>
      </c>
      <c r="D15" s="230" t="s">
        <v>31</v>
      </c>
      <c r="E15" s="232">
        <v>4</v>
      </c>
      <c r="F15" s="232"/>
      <c r="G15" s="232"/>
      <c r="H15" s="232">
        <v>10</v>
      </c>
      <c r="I15" s="233">
        <f>SUM(G15/C15)</f>
        <v>0</v>
      </c>
      <c r="J15" s="232"/>
      <c r="K15" s="234" t="s">
        <v>17</v>
      </c>
    </row>
    <row r="16" spans="1:11" s="184" customFormat="1" ht="16.5" customHeight="1">
      <c r="A16" s="230" t="s">
        <v>155</v>
      </c>
      <c r="B16" s="231">
        <v>2008</v>
      </c>
      <c r="C16" s="231">
        <v>23</v>
      </c>
      <c r="D16" s="230"/>
      <c r="E16" s="232">
        <v>2</v>
      </c>
      <c r="F16" s="232"/>
      <c r="G16" s="232"/>
      <c r="H16" s="232">
        <v>10</v>
      </c>
      <c r="I16" s="233">
        <f>G16/C16</f>
        <v>0</v>
      </c>
      <c r="J16" s="232"/>
      <c r="K16" s="234" t="s">
        <v>61</v>
      </c>
    </row>
    <row r="17" spans="1:11" s="184" customFormat="1" ht="16.5" customHeight="1">
      <c r="A17" s="230" t="s">
        <v>177</v>
      </c>
      <c r="B17" s="235">
        <v>2008</v>
      </c>
      <c r="C17" s="231">
        <v>29.8</v>
      </c>
      <c r="D17" s="230"/>
      <c r="E17" s="232">
        <v>2.5</v>
      </c>
      <c r="F17" s="232"/>
      <c r="G17" s="232"/>
      <c r="H17" s="232">
        <v>5</v>
      </c>
      <c r="I17" s="233">
        <f>SUM(G17/C17)</f>
        <v>0</v>
      </c>
      <c r="J17" s="232"/>
      <c r="K17" s="234" t="s">
        <v>17</v>
      </c>
    </row>
    <row r="18" spans="1:11" s="184" customFormat="1" ht="16.5" customHeight="1">
      <c r="A18" s="429" t="s">
        <v>209</v>
      </c>
      <c r="B18" s="430"/>
      <c r="C18" s="430"/>
      <c r="D18" s="430"/>
      <c r="E18" s="430"/>
      <c r="F18" s="430"/>
      <c r="G18" s="430"/>
      <c r="H18" s="430"/>
      <c r="I18" s="430"/>
      <c r="J18" s="430"/>
      <c r="K18" s="431"/>
    </row>
    <row r="19" spans="1:11" s="184" customFormat="1" ht="16.5" customHeight="1">
      <c r="A19" s="236" t="s">
        <v>73</v>
      </c>
      <c r="B19" s="236">
        <v>2003</v>
      </c>
      <c r="C19" s="237">
        <v>33</v>
      </c>
      <c r="D19" s="236"/>
      <c r="E19" s="236">
        <v>8</v>
      </c>
      <c r="F19" s="236"/>
      <c r="G19" s="232"/>
      <c r="H19" s="232">
        <v>10</v>
      </c>
      <c r="I19" s="233">
        <f>G19/C19</f>
        <v>0</v>
      </c>
      <c r="J19" s="236"/>
      <c r="K19" s="234" t="s">
        <v>61</v>
      </c>
    </row>
    <row r="20" spans="1:11" s="184" customFormat="1" ht="16.5" customHeight="1">
      <c r="A20" s="238" t="s">
        <v>75</v>
      </c>
      <c r="B20" s="238">
        <v>2003</v>
      </c>
      <c r="C20" s="239">
        <v>40</v>
      </c>
      <c r="D20" s="230"/>
      <c r="E20" s="232">
        <v>8</v>
      </c>
      <c r="F20" s="232"/>
      <c r="G20" s="232"/>
      <c r="H20" s="232">
        <v>10</v>
      </c>
      <c r="I20" s="233">
        <f>G20/C20</f>
        <v>0</v>
      </c>
      <c r="J20" s="232"/>
      <c r="K20" s="234" t="s">
        <v>61</v>
      </c>
    </row>
    <row r="21" spans="1:11" s="184" customFormat="1" ht="16.5" customHeight="1">
      <c r="A21" s="240" t="s">
        <v>126</v>
      </c>
      <c r="B21" s="240">
        <v>2004</v>
      </c>
      <c r="C21" s="241">
        <v>45</v>
      </c>
      <c r="D21" s="230"/>
      <c r="E21" s="240">
        <v>6</v>
      </c>
      <c r="F21" s="232"/>
      <c r="G21" s="232"/>
      <c r="H21" s="232">
        <v>10</v>
      </c>
      <c r="I21" s="233">
        <f>G21/C21</f>
        <v>0</v>
      </c>
      <c r="J21" s="232"/>
      <c r="K21" s="234" t="s">
        <v>134</v>
      </c>
    </row>
    <row r="22" spans="1:11" s="184" customFormat="1" ht="16.5" customHeight="1">
      <c r="A22" s="240" t="s">
        <v>122</v>
      </c>
      <c r="B22" s="240">
        <v>2001</v>
      </c>
      <c r="C22" s="241">
        <v>45</v>
      </c>
      <c r="D22" s="230"/>
      <c r="E22" s="240">
        <v>6</v>
      </c>
      <c r="F22" s="232"/>
      <c r="G22" s="232"/>
      <c r="H22" s="232">
        <v>10</v>
      </c>
      <c r="I22" s="233">
        <f>G22/C22</f>
        <v>0</v>
      </c>
      <c r="J22" s="232"/>
      <c r="K22" s="234" t="s">
        <v>134</v>
      </c>
    </row>
    <row r="23" spans="1:11" s="184" customFormat="1" ht="16.5" customHeight="1">
      <c r="A23" s="230" t="s">
        <v>174</v>
      </c>
      <c r="B23" s="231">
        <v>2005</v>
      </c>
      <c r="C23" s="231">
        <v>38</v>
      </c>
      <c r="D23" s="230" t="s">
        <v>32</v>
      </c>
      <c r="E23" s="232">
        <v>4</v>
      </c>
      <c r="F23" s="232"/>
      <c r="G23" s="232"/>
      <c r="H23" s="232">
        <v>10</v>
      </c>
      <c r="I23" s="233">
        <f>SUM(G23/C23)</f>
        <v>0</v>
      </c>
      <c r="J23" s="232"/>
      <c r="K23" s="234" t="s">
        <v>17</v>
      </c>
    </row>
    <row r="24" spans="1:11" s="184" customFormat="1" ht="16.5" customHeight="1">
      <c r="A24" s="432" t="s">
        <v>207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4"/>
    </row>
    <row r="25" spans="1:11" s="184" customFormat="1" ht="16.5" customHeight="1">
      <c r="A25" s="238" t="s">
        <v>150</v>
      </c>
      <c r="B25" s="238">
        <v>2001</v>
      </c>
      <c r="C25" s="239">
        <v>49</v>
      </c>
      <c r="D25" s="230"/>
      <c r="E25" s="232">
        <v>12</v>
      </c>
      <c r="F25" s="232"/>
      <c r="G25" s="232"/>
      <c r="H25" s="232">
        <v>10</v>
      </c>
      <c r="I25" s="233">
        <f>G25/C25</f>
        <v>0</v>
      </c>
      <c r="J25" s="232"/>
      <c r="K25" s="234" t="s">
        <v>61</v>
      </c>
    </row>
    <row r="26" spans="1:11" s="184" customFormat="1" ht="16.5" customHeight="1">
      <c r="A26" s="230" t="s">
        <v>154</v>
      </c>
      <c r="B26" s="231">
        <v>2001</v>
      </c>
      <c r="C26" s="231">
        <v>46</v>
      </c>
      <c r="D26" s="230"/>
      <c r="E26" s="232">
        <v>8</v>
      </c>
      <c r="F26" s="232"/>
      <c r="G26" s="232"/>
      <c r="H26" s="232">
        <v>10</v>
      </c>
      <c r="I26" s="233">
        <f>G26/C26</f>
        <v>0</v>
      </c>
      <c r="J26" s="232"/>
      <c r="K26" s="234" t="s">
        <v>61</v>
      </c>
    </row>
    <row r="27" spans="1:11" s="184" customFormat="1" ht="16.5" customHeight="1">
      <c r="A27" s="230" t="s">
        <v>193</v>
      </c>
      <c r="B27" s="231">
        <v>2003</v>
      </c>
      <c r="C27" s="231">
        <v>48</v>
      </c>
      <c r="D27" s="230"/>
      <c r="E27" s="242">
        <v>8</v>
      </c>
      <c r="F27" s="242"/>
      <c r="G27" s="242"/>
      <c r="H27" s="242">
        <v>10</v>
      </c>
      <c r="I27" s="243">
        <f>G27/C27</f>
        <v>0</v>
      </c>
      <c r="J27" s="242"/>
      <c r="K27" s="234" t="s">
        <v>18</v>
      </c>
    </row>
    <row r="28" spans="1:11" s="184" customFormat="1" ht="16.5" customHeight="1">
      <c r="A28" s="240" t="s">
        <v>121</v>
      </c>
      <c r="B28" s="240">
        <v>2002</v>
      </c>
      <c r="C28" s="241">
        <v>47</v>
      </c>
      <c r="D28" s="230"/>
      <c r="E28" s="240">
        <v>8</v>
      </c>
      <c r="F28" s="232"/>
      <c r="G28" s="232"/>
      <c r="H28" s="232">
        <v>10</v>
      </c>
      <c r="I28" s="233">
        <f>G28/C28</f>
        <v>0</v>
      </c>
      <c r="J28" s="232"/>
      <c r="K28" s="234" t="s">
        <v>134</v>
      </c>
    </row>
    <row r="29" spans="1:11" s="184" customFormat="1" ht="16.5" customHeight="1">
      <c r="A29" s="240" t="s">
        <v>156</v>
      </c>
      <c r="B29" s="240">
        <v>2004</v>
      </c>
      <c r="C29" s="241">
        <v>46</v>
      </c>
      <c r="D29" s="236" t="s">
        <v>32</v>
      </c>
      <c r="E29" s="236">
        <v>4</v>
      </c>
      <c r="F29" s="236"/>
      <c r="G29" s="232"/>
      <c r="H29" s="236">
        <v>10</v>
      </c>
      <c r="I29" s="233">
        <f>G29/C29</f>
        <v>0</v>
      </c>
      <c r="J29" s="236"/>
      <c r="K29" s="234" t="s">
        <v>42</v>
      </c>
    </row>
    <row r="30" spans="1:11" s="184" customFormat="1" ht="16.5" customHeight="1">
      <c r="A30" s="432" t="s">
        <v>206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4"/>
    </row>
    <row r="31" spans="1:11" s="184" customFormat="1" ht="16.5" customHeight="1">
      <c r="A31" s="230" t="s">
        <v>192</v>
      </c>
      <c r="B31" s="231">
        <v>2002</v>
      </c>
      <c r="C31" s="231">
        <v>55.8</v>
      </c>
      <c r="D31" s="230" t="s">
        <v>31</v>
      </c>
      <c r="E31" s="242">
        <v>10</v>
      </c>
      <c r="F31" s="242"/>
      <c r="G31" s="242"/>
      <c r="H31" s="242">
        <v>10</v>
      </c>
      <c r="I31" s="243">
        <f>G31/C31</f>
        <v>0</v>
      </c>
      <c r="J31" s="242"/>
      <c r="K31" s="234" t="s">
        <v>18</v>
      </c>
    </row>
    <row r="32" spans="1:11" s="184" customFormat="1" ht="16.5" customHeight="1">
      <c r="A32" s="240" t="s">
        <v>114</v>
      </c>
      <c r="B32" s="240">
        <v>2004</v>
      </c>
      <c r="C32" s="241">
        <v>50</v>
      </c>
      <c r="D32" s="230"/>
      <c r="E32" s="240">
        <v>6</v>
      </c>
      <c r="F32" s="232"/>
      <c r="G32" s="232"/>
      <c r="H32" s="232">
        <v>10</v>
      </c>
      <c r="I32" s="233">
        <f>G32/C32</f>
        <v>0</v>
      </c>
      <c r="J32" s="232"/>
      <c r="K32" s="234" t="s">
        <v>134</v>
      </c>
    </row>
    <row r="33" spans="1:11" s="184" customFormat="1" ht="17.25" customHeight="1">
      <c r="A33" s="429" t="s">
        <v>205</v>
      </c>
      <c r="B33" s="430"/>
      <c r="C33" s="430"/>
      <c r="D33" s="430"/>
      <c r="E33" s="430"/>
      <c r="F33" s="430"/>
      <c r="G33" s="430"/>
      <c r="H33" s="430"/>
      <c r="I33" s="430"/>
      <c r="J33" s="430"/>
      <c r="K33" s="431"/>
    </row>
    <row r="34" spans="1:11" s="184" customFormat="1" ht="16.5" customHeight="1">
      <c r="A34" s="230" t="s">
        <v>21</v>
      </c>
      <c r="B34" s="231">
        <v>2002</v>
      </c>
      <c r="C34" s="231">
        <v>63</v>
      </c>
      <c r="D34" s="230">
        <v>1</v>
      </c>
      <c r="E34" s="232">
        <v>16</v>
      </c>
      <c r="F34" s="232"/>
      <c r="G34" s="232"/>
      <c r="H34" s="232">
        <v>10</v>
      </c>
      <c r="I34" s="233">
        <f>G34/C34</f>
        <v>0</v>
      </c>
      <c r="J34" s="232"/>
      <c r="K34" s="234" t="s">
        <v>19</v>
      </c>
    </row>
    <row r="35" spans="1:11" s="184" customFormat="1" ht="16.5" customHeight="1">
      <c r="A35" s="230" t="s">
        <v>195</v>
      </c>
      <c r="B35" s="231">
        <v>2002</v>
      </c>
      <c r="C35" s="231">
        <v>62</v>
      </c>
      <c r="D35" s="230"/>
      <c r="E35" s="242">
        <v>10</v>
      </c>
      <c r="F35" s="242"/>
      <c r="G35" s="242"/>
      <c r="H35" s="242">
        <v>10</v>
      </c>
      <c r="I35" s="243">
        <f>G35/C35</f>
        <v>0</v>
      </c>
      <c r="J35" s="242"/>
      <c r="K35" s="234" t="s">
        <v>18</v>
      </c>
    </row>
    <row r="36" spans="1:11" s="184" customFormat="1" ht="16.5" customHeight="1">
      <c r="A36" s="429" t="s">
        <v>201</v>
      </c>
      <c r="B36" s="430"/>
      <c r="C36" s="430"/>
      <c r="D36" s="430"/>
      <c r="E36" s="430"/>
      <c r="F36" s="430"/>
      <c r="G36" s="430"/>
      <c r="H36" s="430"/>
      <c r="I36" s="430"/>
      <c r="J36" s="430"/>
      <c r="K36" s="431"/>
    </row>
    <row r="37" spans="1:11" s="184" customFormat="1" ht="16.5" customHeight="1">
      <c r="A37" s="429" t="s">
        <v>207</v>
      </c>
      <c r="B37" s="430"/>
      <c r="C37" s="430"/>
      <c r="D37" s="430"/>
      <c r="E37" s="430"/>
      <c r="F37" s="430"/>
      <c r="G37" s="430"/>
      <c r="H37" s="430"/>
      <c r="I37" s="430"/>
      <c r="J37" s="430"/>
      <c r="K37" s="431"/>
    </row>
    <row r="38" spans="1:11" s="184" customFormat="1" ht="16.5" customHeight="1">
      <c r="A38" s="240" t="s">
        <v>123</v>
      </c>
      <c r="B38" s="240">
        <v>1999</v>
      </c>
      <c r="C38" s="241">
        <v>48</v>
      </c>
      <c r="D38" s="230"/>
      <c r="E38" s="240">
        <v>8</v>
      </c>
      <c r="F38" s="232"/>
      <c r="G38" s="232"/>
      <c r="H38" s="232">
        <v>10</v>
      </c>
      <c r="I38" s="233">
        <f>G38/C38</f>
        <v>0</v>
      </c>
      <c r="J38" s="232"/>
      <c r="K38" s="234" t="s">
        <v>134</v>
      </c>
    </row>
    <row r="39" spans="1:11" s="184" customFormat="1" ht="16.5" customHeight="1">
      <c r="A39" s="432" t="s">
        <v>206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4"/>
    </row>
    <row r="40" spans="1:11" s="184" customFormat="1" ht="16.5" customHeight="1">
      <c r="A40" s="236" t="s">
        <v>81</v>
      </c>
      <c r="B40" s="236">
        <v>1998</v>
      </c>
      <c r="C40" s="237">
        <v>55</v>
      </c>
      <c r="D40" s="236">
        <v>3</v>
      </c>
      <c r="E40" s="236">
        <v>16</v>
      </c>
      <c r="F40" s="236"/>
      <c r="G40" s="232">
        <f>E40*F40</f>
        <v>0</v>
      </c>
      <c r="H40" s="232">
        <v>10</v>
      </c>
      <c r="I40" s="233">
        <f>G40/C40</f>
        <v>0</v>
      </c>
      <c r="J40" s="232"/>
      <c r="K40" s="234" t="s">
        <v>17</v>
      </c>
    </row>
    <row r="41" spans="1:11" s="184" customFormat="1" ht="16.5" customHeight="1">
      <c r="A41" s="435" t="s">
        <v>226</v>
      </c>
      <c r="B41" s="436"/>
      <c r="C41" s="436"/>
      <c r="D41" s="436"/>
      <c r="E41" s="436"/>
      <c r="F41" s="436"/>
      <c r="G41" s="436"/>
      <c r="H41" s="436"/>
      <c r="I41" s="436"/>
      <c r="J41" s="436"/>
      <c r="K41" s="437"/>
    </row>
    <row r="42" spans="1:11" s="184" customFormat="1" ht="16.5" customHeight="1">
      <c r="A42" s="236" t="s">
        <v>165</v>
      </c>
      <c r="B42" s="236">
        <v>1972</v>
      </c>
      <c r="C42" s="237">
        <v>64.9</v>
      </c>
      <c r="D42" s="236"/>
      <c r="E42" s="236">
        <v>16</v>
      </c>
      <c r="F42" s="232"/>
      <c r="G42" s="232"/>
      <c r="H42" s="232">
        <v>10</v>
      </c>
      <c r="I42" s="233">
        <f>G42/C42</f>
        <v>0</v>
      </c>
      <c r="J42" s="232"/>
      <c r="K42" s="234" t="s">
        <v>135</v>
      </c>
    </row>
    <row r="43" spans="1:11" s="184" customFormat="1" ht="16.5" customHeight="1">
      <c r="A43" s="435" t="s">
        <v>212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7"/>
    </row>
    <row r="44" spans="1:11" s="184" customFormat="1" ht="16.5" customHeight="1">
      <c r="A44" s="238" t="s">
        <v>163</v>
      </c>
      <c r="B44" s="238">
        <v>1966</v>
      </c>
      <c r="C44" s="239">
        <v>79.6</v>
      </c>
      <c r="D44" s="230"/>
      <c r="E44" s="232">
        <v>18</v>
      </c>
      <c r="F44" s="232"/>
      <c r="G44" s="232"/>
      <c r="H44" s="232">
        <v>10</v>
      </c>
      <c r="I44" s="233">
        <f>G44/C44</f>
        <v>0</v>
      </c>
      <c r="J44" s="232"/>
      <c r="K44" s="234" t="s">
        <v>135</v>
      </c>
    </row>
    <row r="45" spans="1:11" s="32" customFormat="1" ht="24" customHeight="1" thickBot="1">
      <c r="A45" s="244" t="s">
        <v>12</v>
      </c>
      <c r="B45" s="245"/>
      <c r="C45" s="246">
        <f>SUM(C15:C44)</f>
        <v>993.0999999999999</v>
      </c>
      <c r="D45" s="247"/>
      <c r="E45" s="248"/>
      <c r="F45" s="248">
        <f>SUM(F23:F23)</f>
        <v>0</v>
      </c>
      <c r="G45" s="248">
        <f>SUM(G23:G23)</f>
        <v>0</v>
      </c>
      <c r="H45" s="248">
        <f>SUM(H23:H23)</f>
        <v>10</v>
      </c>
      <c r="I45" s="249">
        <f>G45/C45</f>
        <v>0</v>
      </c>
      <c r="J45" s="248"/>
      <c r="K45" s="250"/>
    </row>
    <row r="46" spans="1:11" ht="21" customHeight="1">
      <c r="A46" s="222"/>
      <c r="B46" s="223"/>
      <c r="C46" s="224"/>
      <c r="D46" s="225"/>
      <c r="E46" s="223"/>
      <c r="F46" s="223"/>
      <c r="G46" s="226"/>
      <c r="H46" s="226"/>
      <c r="I46" s="226"/>
      <c r="J46" s="227"/>
      <c r="K46" s="163"/>
    </row>
    <row r="47" spans="1:11" s="4" customFormat="1" ht="21" customHeight="1">
      <c r="A47" s="312" t="s">
        <v>1</v>
      </c>
      <c r="B47" s="312"/>
      <c r="C47" s="313"/>
      <c r="D47" s="254"/>
      <c r="E47" s="254"/>
      <c r="F47" s="254" t="s">
        <v>2</v>
      </c>
      <c r="G47" s="254"/>
      <c r="H47" s="254"/>
      <c r="I47" s="254"/>
      <c r="J47" s="228"/>
      <c r="K47" s="163"/>
    </row>
    <row r="48" spans="1:11" s="4" customFormat="1" ht="34.5" customHeight="1">
      <c r="A48" s="314" t="s">
        <v>55</v>
      </c>
      <c r="B48" s="315"/>
      <c r="C48" s="315"/>
      <c r="D48" s="315"/>
      <c r="E48" s="255"/>
      <c r="F48" s="255" t="s">
        <v>34</v>
      </c>
      <c r="G48" s="255"/>
      <c r="H48" s="255"/>
      <c r="I48" s="255"/>
      <c r="J48" s="229"/>
      <c r="K48" s="163"/>
    </row>
    <row r="49" spans="1:11" s="4" customFormat="1" ht="15" customHeight="1">
      <c r="A49" s="2"/>
      <c r="B49" s="11"/>
      <c r="C49" s="12"/>
      <c r="D49" s="12"/>
      <c r="E49" s="13"/>
      <c r="F49" s="13"/>
      <c r="G49" s="13"/>
      <c r="H49" s="13"/>
      <c r="I49" s="13"/>
      <c r="J49" s="3"/>
      <c r="K49" s="1"/>
    </row>
    <row r="50" ht="18" customHeight="1"/>
    <row r="51" spans="1:11" s="4" customFormat="1" ht="15" customHeight="1">
      <c r="A51" s="2"/>
      <c r="B51" s="1"/>
      <c r="C51" s="1"/>
      <c r="D51" s="1"/>
      <c r="E51" s="1"/>
      <c r="F51" s="1"/>
      <c r="G51" s="1"/>
      <c r="H51" s="1"/>
      <c r="I51" s="1"/>
      <c r="J51" s="3"/>
      <c r="K51" s="1"/>
    </row>
    <row r="52" ht="18" customHeight="1"/>
    <row r="53" spans="1:11" s="4" customFormat="1" ht="15" customHeight="1">
      <c r="A53" s="2"/>
      <c r="B53" s="1"/>
      <c r="C53" s="1"/>
      <c r="D53" s="1"/>
      <c r="E53" s="1"/>
      <c r="F53" s="1"/>
      <c r="G53" s="1"/>
      <c r="H53" s="1"/>
      <c r="I53" s="1"/>
      <c r="J53" s="3"/>
      <c r="K53" s="1"/>
    </row>
    <row r="54" spans="1:11" s="4" customFormat="1" ht="15" customHeight="1">
      <c r="A54" s="2"/>
      <c r="B54" s="1"/>
      <c r="C54" s="1"/>
      <c r="D54" s="1"/>
      <c r="E54" s="1"/>
      <c r="F54" s="1"/>
      <c r="G54" s="1"/>
      <c r="H54" s="1"/>
      <c r="I54" s="1"/>
      <c r="J54" s="3"/>
      <c r="K54" s="1"/>
    </row>
    <row r="55" spans="1:11" s="4" customFormat="1" ht="12" customHeight="1">
      <c r="A55" s="2"/>
      <c r="B55" s="1"/>
      <c r="C55" s="1"/>
      <c r="D55" s="1"/>
      <c r="E55" s="1"/>
      <c r="F55" s="1"/>
      <c r="G55" s="1"/>
      <c r="H55" s="1"/>
      <c r="I55" s="1"/>
      <c r="J55" s="3"/>
      <c r="K55" s="1"/>
    </row>
    <row r="56" ht="25.5" customHeight="1"/>
    <row r="57" ht="25.5" customHeight="1"/>
    <row r="58" ht="25.5" customHeight="1"/>
    <row r="59" ht="25.5" customHeight="1"/>
    <row r="60" ht="25.5" customHeight="1"/>
    <row r="61" ht="22.5" customHeight="1"/>
    <row r="62" spans="1:11" s="5" customFormat="1" ht="22.5" customHeight="1">
      <c r="A62" s="2"/>
      <c r="B62" s="1"/>
      <c r="C62" s="1"/>
      <c r="D62" s="1"/>
      <c r="E62" s="1"/>
      <c r="F62" s="1"/>
      <c r="G62" s="1"/>
      <c r="H62" s="1"/>
      <c r="I62" s="1"/>
      <c r="J62" s="3"/>
      <c r="K62" s="1"/>
    </row>
    <row r="63" ht="22.5" customHeight="1"/>
  </sheetData>
  <sheetProtection/>
  <mergeCells count="28">
    <mergeCell ref="A3:L3"/>
    <mergeCell ref="A4:L4"/>
    <mergeCell ref="B5:K5"/>
    <mergeCell ref="J7:J12"/>
    <mergeCell ref="B6:J6"/>
    <mergeCell ref="K7:K12"/>
    <mergeCell ref="H7:H12"/>
    <mergeCell ref="I7:I12"/>
    <mergeCell ref="A37:K37"/>
    <mergeCell ref="A39:K39"/>
    <mergeCell ref="A41:K41"/>
    <mergeCell ref="A43:K43"/>
    <mergeCell ref="A36:K36"/>
    <mergeCell ref="A14:K14"/>
    <mergeCell ref="A18:K18"/>
    <mergeCell ref="A24:K24"/>
    <mergeCell ref="A30:K30"/>
    <mergeCell ref="A33:K33"/>
    <mergeCell ref="A1:L1"/>
    <mergeCell ref="A2:L2"/>
    <mergeCell ref="A13:K13"/>
    <mergeCell ref="A7:A12"/>
    <mergeCell ref="B7:B12"/>
    <mergeCell ref="C7:C12"/>
    <mergeCell ref="D7:D12"/>
    <mergeCell ref="E7:E12"/>
    <mergeCell ref="F7:F12"/>
    <mergeCell ref="G7:G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Normal="104" zoomScaleSheetLayoutView="100" zoomScalePageLayoutView="0" workbookViewId="0" topLeftCell="A9">
      <selection activeCell="I26" sqref="I26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11.00390625" style="1" customWidth="1"/>
    <col min="4" max="4" width="5.50390625" style="1" customWidth="1"/>
    <col min="5" max="5" width="5.875" style="1" customWidth="1"/>
    <col min="6" max="6" width="7.625" style="1" customWidth="1"/>
    <col min="7" max="7" width="8.875" style="1" customWidth="1"/>
    <col min="8" max="8" width="11.125" style="1" customWidth="1"/>
    <col min="9" max="9" width="8.625" style="1" customWidth="1"/>
    <col min="10" max="10" width="4.375" style="3" customWidth="1"/>
    <col min="11" max="11" width="18.37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2" s="35" customFormat="1" ht="33" customHeight="1">
      <c r="A5" s="33" t="s">
        <v>397</v>
      </c>
      <c r="B5" s="387"/>
      <c r="C5" s="388"/>
      <c r="D5" s="388"/>
      <c r="E5" s="388"/>
      <c r="F5" s="388"/>
      <c r="G5" s="388"/>
      <c r="H5" s="388"/>
      <c r="I5" s="388"/>
      <c r="J5" s="388"/>
      <c r="K5" s="388"/>
      <c r="L5" s="34" t="s">
        <v>39</v>
      </c>
    </row>
    <row r="6" spans="1:11" ht="39.75" customHeight="1" thickBot="1">
      <c r="A6" s="27"/>
      <c r="B6" s="427" t="s">
        <v>418</v>
      </c>
      <c r="C6" s="427"/>
      <c r="D6" s="427"/>
      <c r="E6" s="427"/>
      <c r="F6" s="427"/>
      <c r="G6" s="427"/>
      <c r="H6" s="427"/>
      <c r="I6" s="427"/>
      <c r="J6" s="427"/>
      <c r="K6" s="119" t="s">
        <v>513</v>
      </c>
    </row>
    <row r="7" spans="1:11" ht="16.5" customHeight="1">
      <c r="A7" s="410" t="s">
        <v>5</v>
      </c>
      <c r="B7" s="395" t="s">
        <v>7</v>
      </c>
      <c r="C7" s="413" t="s">
        <v>8</v>
      </c>
      <c r="D7" s="402" t="s">
        <v>30</v>
      </c>
      <c r="E7" s="395" t="s">
        <v>9</v>
      </c>
      <c r="F7" s="396" t="s">
        <v>28</v>
      </c>
      <c r="G7" s="396" t="s">
        <v>11</v>
      </c>
      <c r="H7" s="399" t="s">
        <v>13</v>
      </c>
      <c r="I7" s="402" t="s">
        <v>10</v>
      </c>
      <c r="J7" s="389" t="s">
        <v>4</v>
      </c>
      <c r="K7" s="384" t="s">
        <v>6</v>
      </c>
    </row>
    <row r="8" spans="1:11" ht="16.5" customHeight="1">
      <c r="A8" s="411"/>
      <c r="B8" s="393"/>
      <c r="C8" s="414"/>
      <c r="D8" s="397"/>
      <c r="E8" s="393"/>
      <c r="F8" s="403"/>
      <c r="G8" s="397"/>
      <c r="H8" s="400"/>
      <c r="I8" s="397"/>
      <c r="J8" s="390"/>
      <c r="K8" s="385"/>
    </row>
    <row r="9" spans="1:11" ht="16.5" customHeight="1">
      <c r="A9" s="411"/>
      <c r="B9" s="393"/>
      <c r="C9" s="414"/>
      <c r="D9" s="397"/>
      <c r="E9" s="393"/>
      <c r="F9" s="403"/>
      <c r="G9" s="397"/>
      <c r="H9" s="400"/>
      <c r="I9" s="397"/>
      <c r="J9" s="390"/>
      <c r="K9" s="385"/>
    </row>
    <row r="10" spans="1:11" ht="16.5" customHeight="1">
      <c r="A10" s="411"/>
      <c r="B10" s="393"/>
      <c r="C10" s="414"/>
      <c r="D10" s="397"/>
      <c r="E10" s="393"/>
      <c r="F10" s="403"/>
      <c r="G10" s="397"/>
      <c r="H10" s="400"/>
      <c r="I10" s="397"/>
      <c r="J10" s="390"/>
      <c r="K10" s="385"/>
    </row>
    <row r="11" spans="1:11" ht="16.5" customHeight="1">
      <c r="A11" s="411"/>
      <c r="B11" s="393"/>
      <c r="C11" s="414"/>
      <c r="D11" s="397"/>
      <c r="E11" s="393"/>
      <c r="F11" s="403"/>
      <c r="G11" s="397"/>
      <c r="H11" s="400"/>
      <c r="I11" s="397"/>
      <c r="J11" s="390"/>
      <c r="K11" s="385"/>
    </row>
    <row r="12" spans="1:11" ht="16.5" customHeight="1" thickBot="1">
      <c r="A12" s="412"/>
      <c r="B12" s="394"/>
      <c r="C12" s="415"/>
      <c r="D12" s="398"/>
      <c r="E12" s="394"/>
      <c r="F12" s="404"/>
      <c r="G12" s="398"/>
      <c r="H12" s="401"/>
      <c r="I12" s="398"/>
      <c r="J12" s="391"/>
      <c r="K12" s="386"/>
    </row>
    <row r="13" spans="1:11" s="4" customFormat="1" ht="22.5" customHeight="1">
      <c r="A13" s="151" t="s">
        <v>419</v>
      </c>
      <c r="B13" s="121">
        <v>2001</v>
      </c>
      <c r="C13" s="121">
        <v>45</v>
      </c>
      <c r="D13" s="122"/>
      <c r="E13" s="133">
        <v>12</v>
      </c>
      <c r="F13" s="133">
        <v>102</v>
      </c>
      <c r="G13" s="133">
        <f aca="true" t="shared" si="0" ref="G13:G23">E13*F13</f>
        <v>1224</v>
      </c>
      <c r="H13" s="133">
        <v>10</v>
      </c>
      <c r="I13" s="157">
        <f aca="true" t="shared" si="1" ref="I13:I24">G13/C13</f>
        <v>27.2</v>
      </c>
      <c r="J13" s="134">
        <v>9</v>
      </c>
      <c r="K13" s="123" t="s">
        <v>501</v>
      </c>
    </row>
    <row r="14" spans="1:11" s="4" customFormat="1" ht="22.5" customHeight="1">
      <c r="A14" s="151" t="s">
        <v>412</v>
      </c>
      <c r="B14" s="121">
        <v>2003</v>
      </c>
      <c r="C14" s="121">
        <v>52</v>
      </c>
      <c r="D14" s="122"/>
      <c r="E14" s="133">
        <v>12</v>
      </c>
      <c r="F14" s="133">
        <v>100</v>
      </c>
      <c r="G14" s="133">
        <f t="shared" si="0"/>
        <v>1200</v>
      </c>
      <c r="H14" s="133">
        <v>10</v>
      </c>
      <c r="I14" s="157">
        <f t="shared" si="1"/>
        <v>23.076923076923077</v>
      </c>
      <c r="J14" s="134">
        <v>9</v>
      </c>
      <c r="K14" s="123" t="s">
        <v>501</v>
      </c>
    </row>
    <row r="15" spans="1:11" s="4" customFormat="1" ht="23.25" customHeight="1">
      <c r="A15" s="151" t="s">
        <v>413</v>
      </c>
      <c r="B15" s="121">
        <v>2006</v>
      </c>
      <c r="C15" s="121">
        <v>23</v>
      </c>
      <c r="D15" s="122"/>
      <c r="E15" s="133">
        <v>8</v>
      </c>
      <c r="F15" s="136">
        <v>197</v>
      </c>
      <c r="G15" s="133">
        <f t="shared" si="0"/>
        <v>1576</v>
      </c>
      <c r="H15" s="133">
        <v>10</v>
      </c>
      <c r="I15" s="157">
        <f t="shared" si="1"/>
        <v>68.52173913043478</v>
      </c>
      <c r="J15" s="134">
        <v>9</v>
      </c>
      <c r="K15" s="123" t="s">
        <v>501</v>
      </c>
    </row>
    <row r="16" spans="1:11" s="4" customFormat="1" ht="23.25" customHeight="1">
      <c r="A16" s="162" t="s">
        <v>414</v>
      </c>
      <c r="B16" s="135">
        <v>2007</v>
      </c>
      <c r="C16" s="149">
        <v>34</v>
      </c>
      <c r="D16" s="169"/>
      <c r="E16" s="133">
        <v>8</v>
      </c>
      <c r="F16" s="133">
        <v>251</v>
      </c>
      <c r="G16" s="133">
        <f t="shared" si="0"/>
        <v>2008</v>
      </c>
      <c r="H16" s="133">
        <v>10</v>
      </c>
      <c r="I16" s="157">
        <f t="shared" si="1"/>
        <v>59.05882352941177</v>
      </c>
      <c r="J16" s="134">
        <v>9</v>
      </c>
      <c r="K16" s="123" t="s">
        <v>501</v>
      </c>
    </row>
    <row r="17" spans="1:11" s="4" customFormat="1" ht="21.75" customHeight="1">
      <c r="A17" s="162" t="s">
        <v>415</v>
      </c>
      <c r="B17" s="135">
        <v>2007</v>
      </c>
      <c r="C17" s="149">
        <v>35</v>
      </c>
      <c r="D17" s="152"/>
      <c r="E17" s="133">
        <v>8</v>
      </c>
      <c r="F17" s="133">
        <v>236</v>
      </c>
      <c r="G17" s="133">
        <f t="shared" si="0"/>
        <v>1888</v>
      </c>
      <c r="H17" s="133">
        <v>10</v>
      </c>
      <c r="I17" s="157">
        <f t="shared" si="1"/>
        <v>53.94285714285714</v>
      </c>
      <c r="J17" s="134">
        <v>9</v>
      </c>
      <c r="K17" s="123" t="s">
        <v>501</v>
      </c>
    </row>
    <row r="18" spans="1:11" s="4" customFormat="1" ht="22.5" customHeight="1">
      <c r="A18" s="151" t="s">
        <v>416</v>
      </c>
      <c r="B18" s="135">
        <v>2008</v>
      </c>
      <c r="C18" s="149">
        <v>29</v>
      </c>
      <c r="D18" s="152"/>
      <c r="E18" s="133">
        <v>4</v>
      </c>
      <c r="F18" s="133">
        <v>217</v>
      </c>
      <c r="G18" s="133">
        <f t="shared" si="0"/>
        <v>868</v>
      </c>
      <c r="H18" s="133">
        <v>10</v>
      </c>
      <c r="I18" s="157">
        <f t="shared" si="1"/>
        <v>29.93103448275862</v>
      </c>
      <c r="J18" s="134">
        <v>9</v>
      </c>
      <c r="K18" s="123" t="s">
        <v>501</v>
      </c>
    </row>
    <row r="19" spans="1:11" ht="21" customHeight="1">
      <c r="A19" s="151" t="s">
        <v>417</v>
      </c>
      <c r="B19" s="121">
        <v>2007</v>
      </c>
      <c r="C19" s="121">
        <v>30</v>
      </c>
      <c r="D19" s="122"/>
      <c r="E19" s="133">
        <v>6</v>
      </c>
      <c r="F19" s="133">
        <v>218</v>
      </c>
      <c r="G19" s="133">
        <f t="shared" si="0"/>
        <v>1308</v>
      </c>
      <c r="H19" s="133">
        <v>10</v>
      </c>
      <c r="I19" s="157">
        <f t="shared" si="1"/>
        <v>43.6</v>
      </c>
      <c r="J19" s="134">
        <v>9</v>
      </c>
      <c r="K19" s="123" t="s">
        <v>501</v>
      </c>
    </row>
    <row r="20" spans="1:11" s="4" customFormat="1" ht="23.25" customHeight="1">
      <c r="A20" s="124" t="s">
        <v>16</v>
      </c>
      <c r="B20" s="125">
        <v>1999</v>
      </c>
      <c r="C20" s="171">
        <v>67</v>
      </c>
      <c r="D20" s="125">
        <v>3</v>
      </c>
      <c r="E20" s="125">
        <v>16</v>
      </c>
      <c r="F20" s="126">
        <v>221</v>
      </c>
      <c r="G20" s="137">
        <f t="shared" si="0"/>
        <v>3536</v>
      </c>
      <c r="H20" s="137">
        <v>10</v>
      </c>
      <c r="I20" s="132">
        <f t="shared" si="1"/>
        <v>52.776119402985074</v>
      </c>
      <c r="J20" s="134">
        <v>9</v>
      </c>
      <c r="K20" s="125" t="s">
        <v>17</v>
      </c>
    </row>
    <row r="21" spans="1:11" s="4" customFormat="1" ht="22.5" customHeight="1">
      <c r="A21" s="167" t="s">
        <v>500</v>
      </c>
      <c r="B21" s="126">
        <v>1986</v>
      </c>
      <c r="C21" s="164">
        <v>85</v>
      </c>
      <c r="D21" s="126">
        <v>3</v>
      </c>
      <c r="E21" s="126">
        <v>16</v>
      </c>
      <c r="F21" s="126">
        <v>223</v>
      </c>
      <c r="G21" s="133">
        <f t="shared" si="0"/>
        <v>3568</v>
      </c>
      <c r="H21" s="133">
        <v>10</v>
      </c>
      <c r="I21" s="157">
        <f t="shared" si="1"/>
        <v>41.976470588235294</v>
      </c>
      <c r="J21" s="134">
        <v>9</v>
      </c>
      <c r="K21" s="125" t="s">
        <v>502</v>
      </c>
    </row>
    <row r="22" spans="1:11" s="4" customFormat="1" ht="21.75" customHeight="1">
      <c r="A22" s="151" t="s">
        <v>504</v>
      </c>
      <c r="B22" s="121">
        <v>2001</v>
      </c>
      <c r="C22" s="121">
        <v>85</v>
      </c>
      <c r="D22" s="122">
        <v>3</v>
      </c>
      <c r="E22" s="133">
        <v>16</v>
      </c>
      <c r="F22" s="133">
        <v>206</v>
      </c>
      <c r="G22" s="133">
        <f>E22*F22</f>
        <v>3296</v>
      </c>
      <c r="H22" s="133">
        <v>10</v>
      </c>
      <c r="I22" s="157">
        <f>G22/C22</f>
        <v>38.77647058823529</v>
      </c>
      <c r="J22" s="134">
        <v>9</v>
      </c>
      <c r="K22" s="125" t="s">
        <v>17</v>
      </c>
    </row>
    <row r="23" spans="1:11" s="4" customFormat="1" ht="21" customHeight="1" thickBot="1">
      <c r="A23" s="151" t="s">
        <v>204</v>
      </c>
      <c r="B23" s="121">
        <v>1987</v>
      </c>
      <c r="C23" s="121">
        <v>85</v>
      </c>
      <c r="D23" s="122">
        <v>2</v>
      </c>
      <c r="E23" s="133">
        <v>24</v>
      </c>
      <c r="F23" s="133">
        <v>186</v>
      </c>
      <c r="G23" s="133">
        <f t="shared" si="0"/>
        <v>4464</v>
      </c>
      <c r="H23" s="133">
        <v>8</v>
      </c>
      <c r="I23" s="157">
        <f t="shared" si="1"/>
        <v>52.51764705882353</v>
      </c>
      <c r="J23" s="134">
        <v>9</v>
      </c>
      <c r="K23" s="125" t="s">
        <v>17</v>
      </c>
    </row>
    <row r="24" spans="1:11" s="32" customFormat="1" ht="26.25" customHeight="1" thickBot="1">
      <c r="A24" s="161" t="s">
        <v>12</v>
      </c>
      <c r="B24" s="146"/>
      <c r="C24" s="172">
        <f>SUM(C13:C23)</f>
        <v>570</v>
      </c>
      <c r="D24" s="130"/>
      <c r="E24" s="154"/>
      <c r="F24" s="154">
        <f>SUM(F13:F23)</f>
        <v>2157</v>
      </c>
      <c r="G24" s="155">
        <f>SUM(G13:G23)</f>
        <v>24936</v>
      </c>
      <c r="H24" s="154">
        <f>SUM(H13:H23)</f>
        <v>108</v>
      </c>
      <c r="I24" s="173">
        <f t="shared" si="1"/>
        <v>43.747368421052634</v>
      </c>
      <c r="J24" s="155"/>
      <c r="K24" s="131"/>
    </row>
    <row r="25" spans="1:11" ht="19.5" customHeight="1">
      <c r="A25" s="6"/>
      <c r="B25" s="6"/>
      <c r="C25" s="7"/>
      <c r="D25" s="8"/>
      <c r="E25" s="8"/>
      <c r="F25" s="8"/>
      <c r="G25" s="8"/>
      <c r="H25" s="8"/>
      <c r="I25" s="8"/>
      <c r="J25" s="204"/>
      <c r="K25" s="184"/>
    </row>
    <row r="26" spans="1:11" s="4" customFormat="1" ht="33" customHeight="1">
      <c r="A26" s="312" t="s">
        <v>1</v>
      </c>
      <c r="B26" s="312"/>
      <c r="C26" s="313"/>
      <c r="D26" s="254"/>
      <c r="E26" s="254"/>
      <c r="F26" s="254" t="s">
        <v>2</v>
      </c>
      <c r="G26" s="254"/>
      <c r="H26" s="254"/>
      <c r="I26" s="254"/>
      <c r="J26" s="206"/>
      <c r="K26" s="184"/>
    </row>
    <row r="27" spans="1:11" s="4" customFormat="1" ht="38.25" customHeight="1">
      <c r="A27" s="314" t="s">
        <v>55</v>
      </c>
      <c r="B27" s="315"/>
      <c r="C27" s="315"/>
      <c r="D27" s="315"/>
      <c r="E27" s="255"/>
      <c r="F27" s="255" t="s">
        <v>34</v>
      </c>
      <c r="G27" s="255"/>
      <c r="H27" s="255"/>
      <c r="I27" s="255"/>
      <c r="J27" s="208"/>
      <c r="K27" s="184"/>
    </row>
    <row r="28" spans="1:11" s="4" customFormat="1" ht="15" customHeight="1">
      <c r="A28" s="2"/>
      <c r="B28" s="7"/>
      <c r="C28" s="209"/>
      <c r="D28" s="209"/>
      <c r="E28" s="210"/>
      <c r="F28" s="210"/>
      <c r="G28" s="210"/>
      <c r="H28" s="210"/>
      <c r="I28" s="210"/>
      <c r="J28" s="3"/>
      <c r="K28" s="1"/>
    </row>
    <row r="29" ht="18" customHeight="1"/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ht="18" customHeight="1"/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2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1" s="184" customFormat="1" ht="22.5" customHeight="1">
      <c r="A41" s="2"/>
      <c r="B41" s="1"/>
      <c r="C41" s="1"/>
      <c r="D41" s="1"/>
      <c r="E41" s="1"/>
      <c r="F41" s="1"/>
      <c r="G41" s="1"/>
      <c r="H41" s="1"/>
      <c r="I41" s="1"/>
      <c r="J41" s="3"/>
      <c r="K41" s="1"/>
    </row>
    <row r="42" ht="22.5" customHeight="1"/>
  </sheetData>
  <sheetProtection/>
  <mergeCells count="17">
    <mergeCell ref="F7:F12"/>
    <mergeCell ref="G7:G12"/>
    <mergeCell ref="A7:A12"/>
    <mergeCell ref="I7:I12"/>
    <mergeCell ref="B6:J6"/>
    <mergeCell ref="J7:J12"/>
    <mergeCell ref="B5:K5"/>
    <mergeCell ref="K7:K12"/>
    <mergeCell ref="H7:H12"/>
    <mergeCell ref="B7:B12"/>
    <mergeCell ref="C7:C12"/>
    <mergeCell ref="D7:D12"/>
    <mergeCell ref="E7:E12"/>
    <mergeCell ref="A1:L1"/>
    <mergeCell ref="A2:L2"/>
    <mergeCell ref="A3:L3"/>
    <mergeCell ref="A4:L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Normal="104" zoomScaleSheetLayoutView="100" workbookViewId="0" topLeftCell="A1">
      <selection activeCell="K26" sqref="K26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10.75390625" style="1" customWidth="1"/>
    <col min="4" max="4" width="5.50390625" style="1" customWidth="1"/>
    <col min="5" max="6" width="6.75390625" style="1" customWidth="1"/>
    <col min="7" max="7" width="8.875" style="1" customWidth="1"/>
    <col min="8" max="8" width="11.125" style="1" customWidth="1"/>
    <col min="9" max="9" width="8.625" style="1" customWidth="1"/>
    <col min="10" max="10" width="4.375" style="3" customWidth="1"/>
    <col min="11" max="11" width="18.37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2" s="35" customFormat="1" ht="33" customHeight="1">
      <c r="A5" s="33" t="s">
        <v>397</v>
      </c>
      <c r="B5" s="387"/>
      <c r="C5" s="388"/>
      <c r="D5" s="388"/>
      <c r="E5" s="388"/>
      <c r="F5" s="388"/>
      <c r="G5" s="388"/>
      <c r="H5" s="388"/>
      <c r="I5" s="388"/>
      <c r="J5" s="388"/>
      <c r="K5" s="388"/>
      <c r="L5" s="34" t="s">
        <v>39</v>
      </c>
    </row>
    <row r="6" spans="1:11" ht="39.75" customHeight="1" thickBot="1">
      <c r="A6" s="27"/>
      <c r="B6" s="427" t="s">
        <v>91</v>
      </c>
      <c r="C6" s="427"/>
      <c r="D6" s="427"/>
      <c r="E6" s="427"/>
      <c r="F6" s="427"/>
      <c r="G6" s="427"/>
      <c r="H6" s="427"/>
      <c r="I6" s="427"/>
      <c r="J6" s="427"/>
      <c r="K6" s="120" t="s">
        <v>525</v>
      </c>
    </row>
    <row r="7" spans="1:11" ht="16.5" customHeight="1">
      <c r="A7" s="410" t="s">
        <v>5</v>
      </c>
      <c r="B7" s="395" t="s">
        <v>7</v>
      </c>
      <c r="C7" s="413" t="s">
        <v>8</v>
      </c>
      <c r="D7" s="402" t="s">
        <v>30</v>
      </c>
      <c r="E7" s="395" t="s">
        <v>9</v>
      </c>
      <c r="F7" s="396" t="s">
        <v>28</v>
      </c>
      <c r="G7" s="396" t="s">
        <v>11</v>
      </c>
      <c r="H7" s="399" t="s">
        <v>13</v>
      </c>
      <c r="I7" s="402" t="s">
        <v>10</v>
      </c>
      <c r="J7" s="389" t="s">
        <v>4</v>
      </c>
      <c r="K7" s="384" t="s">
        <v>6</v>
      </c>
    </row>
    <row r="8" spans="1:11" ht="16.5" customHeight="1">
      <c r="A8" s="411"/>
      <c r="B8" s="393"/>
      <c r="C8" s="414"/>
      <c r="D8" s="397"/>
      <c r="E8" s="393"/>
      <c r="F8" s="403"/>
      <c r="G8" s="397"/>
      <c r="H8" s="400"/>
      <c r="I8" s="397"/>
      <c r="J8" s="390"/>
      <c r="K8" s="385"/>
    </row>
    <row r="9" spans="1:11" ht="16.5" customHeight="1">
      <c r="A9" s="411"/>
      <c r="B9" s="393"/>
      <c r="C9" s="414"/>
      <c r="D9" s="397"/>
      <c r="E9" s="393"/>
      <c r="F9" s="403"/>
      <c r="G9" s="397"/>
      <c r="H9" s="400"/>
      <c r="I9" s="397"/>
      <c r="J9" s="390"/>
      <c r="K9" s="385"/>
    </row>
    <row r="10" spans="1:11" ht="16.5" customHeight="1">
      <c r="A10" s="411"/>
      <c r="B10" s="393"/>
      <c r="C10" s="414"/>
      <c r="D10" s="397"/>
      <c r="E10" s="393"/>
      <c r="F10" s="403"/>
      <c r="G10" s="397"/>
      <c r="H10" s="400"/>
      <c r="I10" s="397"/>
      <c r="J10" s="390"/>
      <c r="K10" s="385"/>
    </row>
    <row r="11" spans="1:11" ht="16.5" customHeight="1">
      <c r="A11" s="411"/>
      <c r="B11" s="393"/>
      <c r="C11" s="414"/>
      <c r="D11" s="397"/>
      <c r="E11" s="393"/>
      <c r="F11" s="403"/>
      <c r="G11" s="397"/>
      <c r="H11" s="400"/>
      <c r="I11" s="397"/>
      <c r="J11" s="390"/>
      <c r="K11" s="385"/>
    </row>
    <row r="12" spans="1:11" ht="16.5" customHeight="1" thickBot="1">
      <c r="A12" s="412"/>
      <c r="B12" s="393"/>
      <c r="C12" s="414"/>
      <c r="D12" s="397"/>
      <c r="E12" s="393"/>
      <c r="F12" s="404"/>
      <c r="G12" s="398"/>
      <c r="H12" s="401"/>
      <c r="I12" s="398"/>
      <c r="J12" s="391"/>
      <c r="K12" s="386"/>
    </row>
    <row r="13" spans="1:11" s="4" customFormat="1" ht="22.5" customHeight="1" thickBot="1">
      <c r="A13" s="360" t="s">
        <v>72</v>
      </c>
      <c r="B13" s="364">
        <v>2006</v>
      </c>
      <c r="C13" s="344">
        <v>29</v>
      </c>
      <c r="D13" s="122"/>
      <c r="E13" s="369">
        <v>8</v>
      </c>
      <c r="F13" s="166">
        <v>203</v>
      </c>
      <c r="G13" s="133">
        <f>E13*F13</f>
        <v>1624</v>
      </c>
      <c r="H13" s="133">
        <v>10</v>
      </c>
      <c r="I13" s="157">
        <f aca="true" t="shared" si="0" ref="I13:I24">G13/C13</f>
        <v>56</v>
      </c>
      <c r="J13" s="134">
        <v>1</v>
      </c>
      <c r="K13" s="123" t="s">
        <v>61</v>
      </c>
    </row>
    <row r="14" spans="1:11" s="4" customFormat="1" ht="22.5" customHeight="1" thickBot="1">
      <c r="A14" s="361" t="s">
        <v>74</v>
      </c>
      <c r="B14" s="365">
        <v>2003</v>
      </c>
      <c r="C14" s="346">
        <v>40</v>
      </c>
      <c r="D14" s="122"/>
      <c r="E14" s="369">
        <v>12</v>
      </c>
      <c r="F14" s="166">
        <v>260</v>
      </c>
      <c r="G14" s="133">
        <f aca="true" t="shared" si="1" ref="G14:G23">E14*F14</f>
        <v>3120</v>
      </c>
      <c r="H14" s="133">
        <v>10</v>
      </c>
      <c r="I14" s="157">
        <f t="shared" si="0"/>
        <v>78</v>
      </c>
      <c r="J14" s="134">
        <v>1</v>
      </c>
      <c r="K14" s="123" t="s">
        <v>61</v>
      </c>
    </row>
    <row r="15" spans="1:11" s="4" customFormat="1" ht="23.25" customHeight="1" thickBot="1">
      <c r="A15" s="361" t="s">
        <v>77</v>
      </c>
      <c r="B15" s="366">
        <v>2002</v>
      </c>
      <c r="C15" s="346">
        <v>48</v>
      </c>
      <c r="D15" s="122"/>
      <c r="E15" s="369">
        <v>12</v>
      </c>
      <c r="F15" s="370">
        <v>274</v>
      </c>
      <c r="G15" s="133">
        <f t="shared" si="1"/>
        <v>3288</v>
      </c>
      <c r="H15" s="133">
        <v>10</v>
      </c>
      <c r="I15" s="157">
        <f t="shared" si="0"/>
        <v>68.5</v>
      </c>
      <c r="J15" s="134">
        <v>1</v>
      </c>
      <c r="K15" s="123" t="s">
        <v>61</v>
      </c>
    </row>
    <row r="16" spans="1:11" s="4" customFormat="1" ht="23.25" customHeight="1" thickBot="1">
      <c r="A16" s="361" t="s">
        <v>60</v>
      </c>
      <c r="B16" s="366">
        <v>2004</v>
      </c>
      <c r="C16" s="346">
        <v>44</v>
      </c>
      <c r="D16" s="122"/>
      <c r="E16" s="369">
        <v>12</v>
      </c>
      <c r="F16" s="166">
        <v>187</v>
      </c>
      <c r="G16" s="133">
        <f t="shared" si="1"/>
        <v>2244</v>
      </c>
      <c r="H16" s="133">
        <v>7</v>
      </c>
      <c r="I16" s="157">
        <f t="shared" si="0"/>
        <v>51</v>
      </c>
      <c r="J16" s="134">
        <v>1</v>
      </c>
      <c r="K16" s="123" t="s">
        <v>61</v>
      </c>
    </row>
    <row r="17" spans="1:11" s="4" customFormat="1" ht="21.75" customHeight="1" thickBot="1">
      <c r="A17" s="361" t="s">
        <v>476</v>
      </c>
      <c r="B17" s="366">
        <v>2002</v>
      </c>
      <c r="C17" s="346">
        <v>49</v>
      </c>
      <c r="D17" s="122"/>
      <c r="E17" s="369">
        <v>12</v>
      </c>
      <c r="F17" s="166">
        <v>162</v>
      </c>
      <c r="G17" s="133">
        <f t="shared" si="1"/>
        <v>1944</v>
      </c>
      <c r="H17" s="133">
        <v>6</v>
      </c>
      <c r="I17" s="157">
        <f t="shared" si="0"/>
        <v>39.673469387755105</v>
      </c>
      <c r="J17" s="134">
        <v>1</v>
      </c>
      <c r="K17" s="123" t="s">
        <v>61</v>
      </c>
    </row>
    <row r="18" spans="1:11" s="4" customFormat="1" ht="23.25" customHeight="1" thickBot="1">
      <c r="A18" s="361" t="s">
        <v>146</v>
      </c>
      <c r="B18" s="366">
        <v>2002</v>
      </c>
      <c r="C18" s="346">
        <v>54</v>
      </c>
      <c r="D18" s="122"/>
      <c r="E18" s="369">
        <v>12</v>
      </c>
      <c r="F18" s="166">
        <v>250</v>
      </c>
      <c r="G18" s="133">
        <f t="shared" si="1"/>
        <v>3000</v>
      </c>
      <c r="H18" s="133">
        <v>10</v>
      </c>
      <c r="I18" s="157">
        <f t="shared" si="0"/>
        <v>55.55555555555556</v>
      </c>
      <c r="J18" s="134">
        <v>1</v>
      </c>
      <c r="K18" s="123" t="s">
        <v>61</v>
      </c>
    </row>
    <row r="19" spans="1:11" ht="22.5" customHeight="1" thickBot="1">
      <c r="A19" s="361" t="s">
        <v>477</v>
      </c>
      <c r="B19" s="366">
        <v>2000</v>
      </c>
      <c r="C19" s="346">
        <v>62</v>
      </c>
      <c r="D19" s="122"/>
      <c r="E19" s="369">
        <v>16</v>
      </c>
      <c r="F19" s="166">
        <v>215</v>
      </c>
      <c r="G19" s="133">
        <f t="shared" si="1"/>
        <v>3440</v>
      </c>
      <c r="H19" s="133">
        <v>10</v>
      </c>
      <c r="I19" s="157">
        <f t="shared" si="0"/>
        <v>55.483870967741936</v>
      </c>
      <c r="J19" s="134">
        <v>1</v>
      </c>
      <c r="K19" s="123" t="s">
        <v>61</v>
      </c>
    </row>
    <row r="20" spans="1:11" s="4" customFormat="1" ht="16.5" customHeight="1" thickBot="1">
      <c r="A20" s="361" t="s">
        <v>144</v>
      </c>
      <c r="B20" s="366">
        <v>2006</v>
      </c>
      <c r="C20" s="346">
        <v>32</v>
      </c>
      <c r="D20" s="126"/>
      <c r="E20" s="369">
        <v>6</v>
      </c>
      <c r="F20" s="159">
        <v>284</v>
      </c>
      <c r="G20" s="133">
        <f t="shared" si="1"/>
        <v>1704</v>
      </c>
      <c r="H20" s="133">
        <v>10</v>
      </c>
      <c r="I20" s="132">
        <f t="shared" si="0"/>
        <v>53.25</v>
      </c>
      <c r="J20" s="134">
        <v>1</v>
      </c>
      <c r="K20" s="123" t="s">
        <v>61</v>
      </c>
    </row>
    <row r="21" spans="1:11" s="4" customFormat="1" ht="22.5" customHeight="1" thickBot="1">
      <c r="A21" s="362" t="s">
        <v>143</v>
      </c>
      <c r="B21" s="367">
        <v>2006</v>
      </c>
      <c r="C21" s="368">
        <v>32</v>
      </c>
      <c r="D21" s="122"/>
      <c r="E21" s="369">
        <v>8</v>
      </c>
      <c r="F21" s="166">
        <v>119</v>
      </c>
      <c r="G21" s="133">
        <f t="shared" si="1"/>
        <v>952</v>
      </c>
      <c r="H21" s="133">
        <v>5</v>
      </c>
      <c r="I21" s="157">
        <f t="shared" si="0"/>
        <v>29.75</v>
      </c>
      <c r="J21" s="134">
        <v>1</v>
      </c>
      <c r="K21" s="123" t="s">
        <v>61</v>
      </c>
    </row>
    <row r="22" spans="1:11" s="4" customFormat="1" ht="22.5" customHeight="1" thickBot="1">
      <c r="A22" s="360" t="s">
        <v>59</v>
      </c>
      <c r="B22" s="365">
        <v>2001</v>
      </c>
      <c r="C22" s="345">
        <v>61</v>
      </c>
      <c r="D22" s="122"/>
      <c r="E22" s="346">
        <v>16</v>
      </c>
      <c r="F22" s="166">
        <v>226</v>
      </c>
      <c r="G22" s="133">
        <f t="shared" si="1"/>
        <v>3616</v>
      </c>
      <c r="H22" s="133">
        <v>10</v>
      </c>
      <c r="I22" s="157">
        <f t="shared" si="0"/>
        <v>59.278688524590166</v>
      </c>
      <c r="J22" s="134">
        <v>1</v>
      </c>
      <c r="K22" s="123" t="s">
        <v>61</v>
      </c>
    </row>
    <row r="23" spans="1:11" s="4" customFormat="1" ht="23.25" customHeight="1" thickBot="1">
      <c r="A23" s="361" t="s">
        <v>58</v>
      </c>
      <c r="B23" s="366">
        <v>1968</v>
      </c>
      <c r="C23" s="346">
        <v>80</v>
      </c>
      <c r="D23" s="125"/>
      <c r="E23" s="346">
        <v>16</v>
      </c>
      <c r="F23" s="159">
        <v>517</v>
      </c>
      <c r="G23" s="133">
        <f t="shared" si="1"/>
        <v>8272</v>
      </c>
      <c r="H23" s="140">
        <v>20</v>
      </c>
      <c r="I23" s="168">
        <f t="shared" si="0"/>
        <v>103.4</v>
      </c>
      <c r="J23" s="134">
        <v>1</v>
      </c>
      <c r="K23" s="123" t="s">
        <v>61</v>
      </c>
    </row>
    <row r="24" spans="1:11" s="32" customFormat="1" ht="26.25" customHeight="1" thickBot="1">
      <c r="A24" s="161" t="s">
        <v>12</v>
      </c>
      <c r="B24" s="146"/>
      <c r="C24" s="172">
        <f>SUM(C13:C23)</f>
        <v>531</v>
      </c>
      <c r="D24" s="130"/>
      <c r="E24" s="147"/>
      <c r="F24" s="154">
        <f>SUM(F13:F23)</f>
        <v>2697</v>
      </c>
      <c r="G24" s="155">
        <f>SUM(G13:G23)</f>
        <v>33204</v>
      </c>
      <c r="H24" s="154">
        <f>SUM(H13:H23)</f>
        <v>108</v>
      </c>
      <c r="I24" s="179">
        <f t="shared" si="0"/>
        <v>62.53107344632768</v>
      </c>
      <c r="J24" s="155"/>
      <c r="K24" s="131"/>
    </row>
    <row r="25" spans="1:11" ht="18" customHeight="1">
      <c r="A25" s="6"/>
      <c r="B25" s="6"/>
      <c r="C25" s="7"/>
      <c r="D25" s="8"/>
      <c r="E25" s="8"/>
      <c r="F25" s="8"/>
      <c r="G25" s="8"/>
      <c r="H25" s="8"/>
      <c r="I25" s="8"/>
      <c r="J25" s="16"/>
      <c r="K25" s="5"/>
    </row>
    <row r="26" spans="1:11" s="4" customFormat="1" ht="30" customHeight="1">
      <c r="A26" s="312" t="s">
        <v>1</v>
      </c>
      <c r="B26" s="312"/>
      <c r="C26" s="313"/>
      <c r="D26" s="254"/>
      <c r="E26" s="254"/>
      <c r="F26" s="254" t="s">
        <v>2</v>
      </c>
      <c r="G26" s="254"/>
      <c r="H26" s="254"/>
      <c r="I26" s="254"/>
      <c r="J26" s="20"/>
      <c r="K26" s="5"/>
    </row>
    <row r="27" spans="1:11" s="4" customFormat="1" ht="41.25" customHeight="1">
      <c r="A27" s="314" t="s">
        <v>55</v>
      </c>
      <c r="B27" s="315"/>
      <c r="C27" s="315"/>
      <c r="D27" s="315"/>
      <c r="E27" s="255"/>
      <c r="F27" s="255" t="s">
        <v>34</v>
      </c>
      <c r="G27" s="255"/>
      <c r="H27" s="255"/>
      <c r="I27" s="255"/>
      <c r="J27" s="21"/>
      <c r="K27" s="5"/>
    </row>
    <row r="28" spans="1:11" s="4" customFormat="1" ht="15" customHeight="1">
      <c r="A28" s="2"/>
      <c r="B28" s="11"/>
      <c r="C28" s="12"/>
      <c r="D28" s="12"/>
      <c r="E28" s="13"/>
      <c r="F28" s="13"/>
      <c r="G28" s="13"/>
      <c r="H28" s="13"/>
      <c r="I28" s="13"/>
      <c r="J28" s="3"/>
      <c r="K28" s="1"/>
    </row>
    <row r="29" ht="18" customHeight="1"/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ht="18" customHeight="1"/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2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1" s="5" customFormat="1" ht="22.5" customHeight="1">
      <c r="A41" s="2"/>
      <c r="B41" s="1"/>
      <c r="C41" s="1"/>
      <c r="D41" s="1"/>
      <c r="E41" s="1"/>
      <c r="F41" s="1"/>
      <c r="G41" s="1"/>
      <c r="H41" s="1"/>
      <c r="I41" s="1"/>
      <c r="J41" s="3"/>
      <c r="K41" s="1"/>
    </row>
    <row r="42" ht="22.5" customHeight="1"/>
  </sheetData>
  <sheetProtection/>
  <mergeCells count="17">
    <mergeCell ref="B5:K5"/>
    <mergeCell ref="A1:L1"/>
    <mergeCell ref="A2:L2"/>
    <mergeCell ref="A3:L3"/>
    <mergeCell ref="A4:L4"/>
    <mergeCell ref="A7:A12"/>
    <mergeCell ref="I7:I12"/>
    <mergeCell ref="B6:J6"/>
    <mergeCell ref="J7:J12"/>
    <mergeCell ref="K7:K12"/>
    <mergeCell ref="H7:H12"/>
    <mergeCell ref="B7:B12"/>
    <mergeCell ref="C7:C12"/>
    <mergeCell ref="D7:D12"/>
    <mergeCell ref="E7:E12"/>
    <mergeCell ref="F7:F12"/>
    <mergeCell ref="G7:G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view="pageBreakPreview" zoomScaleNormal="104" zoomScaleSheetLayoutView="100" zoomScalePageLayoutView="0" workbookViewId="0" topLeftCell="A4">
      <selection activeCell="J13" sqref="J13:J23"/>
    </sheetView>
  </sheetViews>
  <sheetFormatPr defaultColWidth="8.00390625" defaultRowHeight="15.75"/>
  <cols>
    <col min="1" max="1" width="23.00390625" style="2" customWidth="1"/>
    <col min="2" max="2" width="7.00390625" style="1" customWidth="1"/>
    <col min="3" max="3" width="7.875" style="1" customWidth="1"/>
    <col min="4" max="4" width="5.50390625" style="1" customWidth="1"/>
    <col min="5" max="5" width="6.875" style="1" customWidth="1"/>
    <col min="6" max="6" width="7.375" style="1" customWidth="1"/>
    <col min="7" max="7" width="9.00390625" style="1" customWidth="1"/>
    <col min="8" max="8" width="10.625" style="1" customWidth="1"/>
    <col min="9" max="9" width="10.375" style="1" customWidth="1"/>
    <col min="10" max="10" width="4.375" style="3" customWidth="1"/>
    <col min="11" max="11" width="19.1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2" s="35" customFormat="1" ht="33" customHeight="1">
      <c r="A5" s="33" t="s">
        <v>397</v>
      </c>
      <c r="B5" s="387"/>
      <c r="C5" s="388"/>
      <c r="D5" s="388"/>
      <c r="E5" s="388"/>
      <c r="F5" s="388"/>
      <c r="G5" s="388"/>
      <c r="H5" s="388"/>
      <c r="I5" s="388"/>
      <c r="J5" s="388"/>
      <c r="K5" s="388"/>
      <c r="L5" s="34" t="s">
        <v>39</v>
      </c>
    </row>
    <row r="6" spans="1:11" ht="38.25" customHeight="1" thickBot="1">
      <c r="A6" s="27"/>
      <c r="B6" s="427" t="s">
        <v>49</v>
      </c>
      <c r="C6" s="427"/>
      <c r="D6" s="427"/>
      <c r="E6" s="427"/>
      <c r="F6" s="427"/>
      <c r="G6" s="427"/>
      <c r="H6" s="427"/>
      <c r="I6" s="427"/>
      <c r="J6" s="427"/>
      <c r="K6" s="120" t="s">
        <v>514</v>
      </c>
    </row>
    <row r="7" spans="1:11" ht="16.5" customHeight="1">
      <c r="A7" s="410" t="s">
        <v>5</v>
      </c>
      <c r="B7" s="395" t="s">
        <v>7</v>
      </c>
      <c r="C7" s="413" t="s">
        <v>8</v>
      </c>
      <c r="D7" s="402" t="s">
        <v>30</v>
      </c>
      <c r="E7" s="395" t="s">
        <v>9</v>
      </c>
      <c r="F7" s="396" t="s">
        <v>28</v>
      </c>
      <c r="G7" s="396" t="s">
        <v>11</v>
      </c>
      <c r="H7" s="399" t="s">
        <v>13</v>
      </c>
      <c r="I7" s="402" t="s">
        <v>10</v>
      </c>
      <c r="J7" s="389" t="s">
        <v>4</v>
      </c>
      <c r="K7" s="384" t="s">
        <v>6</v>
      </c>
    </row>
    <row r="8" spans="1:11" ht="16.5" customHeight="1">
      <c r="A8" s="411"/>
      <c r="B8" s="393"/>
      <c r="C8" s="414"/>
      <c r="D8" s="397"/>
      <c r="E8" s="393"/>
      <c r="F8" s="403"/>
      <c r="G8" s="397"/>
      <c r="H8" s="400"/>
      <c r="I8" s="397"/>
      <c r="J8" s="390"/>
      <c r="K8" s="385"/>
    </row>
    <row r="9" spans="1:11" ht="16.5" customHeight="1">
      <c r="A9" s="411"/>
      <c r="B9" s="393"/>
      <c r="C9" s="414"/>
      <c r="D9" s="397"/>
      <c r="E9" s="393"/>
      <c r="F9" s="403"/>
      <c r="G9" s="397"/>
      <c r="H9" s="400"/>
      <c r="I9" s="397"/>
      <c r="J9" s="390"/>
      <c r="K9" s="385"/>
    </row>
    <row r="10" spans="1:11" ht="16.5" customHeight="1">
      <c r="A10" s="411"/>
      <c r="B10" s="393"/>
      <c r="C10" s="414"/>
      <c r="D10" s="397"/>
      <c r="E10" s="393"/>
      <c r="F10" s="403"/>
      <c r="G10" s="397"/>
      <c r="H10" s="400"/>
      <c r="I10" s="397"/>
      <c r="J10" s="390"/>
      <c r="K10" s="385"/>
    </row>
    <row r="11" spans="1:11" ht="16.5" customHeight="1">
      <c r="A11" s="411"/>
      <c r="B11" s="393"/>
      <c r="C11" s="414"/>
      <c r="D11" s="397"/>
      <c r="E11" s="393"/>
      <c r="F11" s="403"/>
      <c r="G11" s="397"/>
      <c r="H11" s="400"/>
      <c r="I11" s="397"/>
      <c r="J11" s="390"/>
      <c r="K11" s="385"/>
    </row>
    <row r="12" spans="1:11" ht="16.5" customHeight="1" thickBot="1">
      <c r="A12" s="412"/>
      <c r="B12" s="394"/>
      <c r="C12" s="415"/>
      <c r="D12" s="398"/>
      <c r="E12" s="394"/>
      <c r="F12" s="404"/>
      <c r="G12" s="398"/>
      <c r="H12" s="401"/>
      <c r="I12" s="398"/>
      <c r="J12" s="391"/>
      <c r="K12" s="386"/>
    </row>
    <row r="13" spans="1:11" s="4" customFormat="1" ht="22.5" customHeight="1">
      <c r="A13" s="347" t="s">
        <v>157</v>
      </c>
      <c r="B13" s="348">
        <v>2005</v>
      </c>
      <c r="C13" s="348">
        <v>56</v>
      </c>
      <c r="D13" s="325"/>
      <c r="E13" s="348">
        <v>12</v>
      </c>
      <c r="F13" s="326">
        <v>267</v>
      </c>
      <c r="G13" s="327">
        <f>E13*F13</f>
        <v>3204</v>
      </c>
      <c r="H13" s="327">
        <v>10</v>
      </c>
      <c r="I13" s="328">
        <f aca="true" t="shared" si="0" ref="I13:I24">G13/C13</f>
        <v>57.214285714285715</v>
      </c>
      <c r="J13" s="329">
        <v>3</v>
      </c>
      <c r="K13" s="58" t="s">
        <v>50</v>
      </c>
    </row>
    <row r="14" spans="1:11" s="4" customFormat="1" ht="22.5" customHeight="1">
      <c r="A14" s="347" t="s">
        <v>430</v>
      </c>
      <c r="B14" s="348">
        <v>2005</v>
      </c>
      <c r="C14" s="348">
        <v>41</v>
      </c>
      <c r="D14" s="330"/>
      <c r="E14" s="348">
        <v>12</v>
      </c>
      <c r="F14" s="323">
        <v>253</v>
      </c>
      <c r="G14" s="331">
        <f aca="true" t="shared" si="1" ref="G14:G23">E14*F14</f>
        <v>3036</v>
      </c>
      <c r="H14" s="323">
        <v>10</v>
      </c>
      <c r="I14" s="324">
        <f t="shared" si="0"/>
        <v>74.04878048780488</v>
      </c>
      <c r="J14" s="329">
        <v>3</v>
      </c>
      <c r="K14" s="200" t="s">
        <v>50</v>
      </c>
    </row>
    <row r="15" spans="1:11" s="4" customFormat="1" ht="23.25" customHeight="1">
      <c r="A15" s="347" t="s">
        <v>431</v>
      </c>
      <c r="B15" s="348">
        <v>2001</v>
      </c>
      <c r="C15" s="348">
        <v>60</v>
      </c>
      <c r="D15" s="332"/>
      <c r="E15" s="348">
        <v>16</v>
      </c>
      <c r="F15" s="310">
        <v>249</v>
      </c>
      <c r="G15" s="327">
        <f t="shared" si="1"/>
        <v>3984</v>
      </c>
      <c r="H15" s="310">
        <v>10</v>
      </c>
      <c r="I15" s="322">
        <f t="shared" si="0"/>
        <v>66.4</v>
      </c>
      <c r="J15" s="329">
        <v>3</v>
      </c>
      <c r="K15" s="41" t="s">
        <v>50</v>
      </c>
    </row>
    <row r="16" spans="1:11" s="4" customFormat="1" ht="23.25" customHeight="1">
      <c r="A16" s="347" t="s">
        <v>432</v>
      </c>
      <c r="B16" s="348">
        <v>2001</v>
      </c>
      <c r="C16" s="348">
        <v>55</v>
      </c>
      <c r="D16" s="330"/>
      <c r="E16" s="348">
        <v>12</v>
      </c>
      <c r="F16" s="323">
        <v>215</v>
      </c>
      <c r="G16" s="331">
        <f t="shared" si="1"/>
        <v>2580</v>
      </c>
      <c r="H16" s="323">
        <v>10</v>
      </c>
      <c r="I16" s="324">
        <f t="shared" si="0"/>
        <v>46.90909090909091</v>
      </c>
      <c r="J16" s="329">
        <v>3</v>
      </c>
      <c r="K16" s="200" t="s">
        <v>50</v>
      </c>
    </row>
    <row r="17" spans="1:11" s="4" customFormat="1" ht="21.75" customHeight="1">
      <c r="A17" s="347" t="s">
        <v>433</v>
      </c>
      <c r="B17" s="348">
        <v>2001</v>
      </c>
      <c r="C17" s="348">
        <v>70</v>
      </c>
      <c r="D17" s="332"/>
      <c r="E17" s="348">
        <v>16</v>
      </c>
      <c r="F17" s="310">
        <v>196</v>
      </c>
      <c r="G17" s="327">
        <f t="shared" si="1"/>
        <v>3136</v>
      </c>
      <c r="H17" s="310">
        <v>10</v>
      </c>
      <c r="I17" s="322">
        <f t="shared" si="0"/>
        <v>44.8</v>
      </c>
      <c r="J17" s="329">
        <v>3</v>
      </c>
      <c r="K17" s="41" t="s">
        <v>50</v>
      </c>
    </row>
    <row r="18" spans="1:11" s="4" customFormat="1" ht="23.25" customHeight="1">
      <c r="A18" s="347" t="s">
        <v>86</v>
      </c>
      <c r="B18" s="348">
        <v>2001</v>
      </c>
      <c r="C18" s="348">
        <v>61</v>
      </c>
      <c r="D18" s="332"/>
      <c r="E18" s="348">
        <v>12</v>
      </c>
      <c r="F18" s="310">
        <v>224</v>
      </c>
      <c r="G18" s="327">
        <f t="shared" si="1"/>
        <v>2688</v>
      </c>
      <c r="H18" s="310">
        <v>10</v>
      </c>
      <c r="I18" s="322">
        <f t="shared" si="0"/>
        <v>44.0655737704918</v>
      </c>
      <c r="J18" s="329">
        <v>3</v>
      </c>
      <c r="K18" s="41" t="s">
        <v>50</v>
      </c>
    </row>
    <row r="19" spans="1:11" ht="22.5" customHeight="1">
      <c r="A19" s="347" t="s">
        <v>434</v>
      </c>
      <c r="B19" s="348">
        <v>2001</v>
      </c>
      <c r="C19" s="348">
        <v>59</v>
      </c>
      <c r="D19" s="330"/>
      <c r="E19" s="348">
        <v>12</v>
      </c>
      <c r="F19" s="323">
        <v>224</v>
      </c>
      <c r="G19" s="331">
        <f t="shared" si="1"/>
        <v>2688</v>
      </c>
      <c r="H19" s="323">
        <v>10</v>
      </c>
      <c r="I19" s="324">
        <f t="shared" si="0"/>
        <v>45.559322033898304</v>
      </c>
      <c r="J19" s="329">
        <v>3</v>
      </c>
      <c r="K19" s="200" t="s">
        <v>50</v>
      </c>
    </row>
    <row r="20" spans="1:11" s="4" customFormat="1" ht="22.5" customHeight="1">
      <c r="A20" s="347" t="s">
        <v>435</v>
      </c>
      <c r="B20" s="348">
        <v>2000</v>
      </c>
      <c r="C20" s="348">
        <v>71</v>
      </c>
      <c r="D20" s="332"/>
      <c r="E20" s="348">
        <v>16</v>
      </c>
      <c r="F20" s="310">
        <v>258</v>
      </c>
      <c r="G20" s="327">
        <f t="shared" si="1"/>
        <v>4128</v>
      </c>
      <c r="H20" s="310">
        <v>10</v>
      </c>
      <c r="I20" s="322">
        <f t="shared" si="0"/>
        <v>58.140845070422536</v>
      </c>
      <c r="J20" s="329">
        <v>3</v>
      </c>
      <c r="K20" s="41" t="s">
        <v>50</v>
      </c>
    </row>
    <row r="21" spans="1:11" s="4" customFormat="1" ht="22.5" customHeight="1">
      <c r="A21" s="347" t="s">
        <v>436</v>
      </c>
      <c r="B21" s="348">
        <v>2000</v>
      </c>
      <c r="C21" s="348">
        <v>76</v>
      </c>
      <c r="D21" s="330"/>
      <c r="E21" s="348">
        <v>16</v>
      </c>
      <c r="F21" s="323">
        <v>280</v>
      </c>
      <c r="G21" s="331">
        <f t="shared" si="1"/>
        <v>4480</v>
      </c>
      <c r="H21" s="323">
        <v>10</v>
      </c>
      <c r="I21" s="324">
        <f t="shared" si="0"/>
        <v>58.94736842105263</v>
      </c>
      <c r="J21" s="329">
        <v>3</v>
      </c>
      <c r="K21" s="200" t="s">
        <v>50</v>
      </c>
    </row>
    <row r="22" spans="1:11" s="4" customFormat="1" ht="23.25" customHeight="1">
      <c r="A22" s="347" t="s">
        <v>437</v>
      </c>
      <c r="B22" s="348">
        <v>2000</v>
      </c>
      <c r="C22" s="348">
        <v>56</v>
      </c>
      <c r="D22" s="332"/>
      <c r="E22" s="348">
        <v>12</v>
      </c>
      <c r="F22" s="310">
        <v>298</v>
      </c>
      <c r="G22" s="327">
        <f t="shared" si="1"/>
        <v>3576</v>
      </c>
      <c r="H22" s="310">
        <v>10</v>
      </c>
      <c r="I22" s="322">
        <f t="shared" si="0"/>
        <v>63.857142857142854</v>
      </c>
      <c r="J22" s="329">
        <v>3</v>
      </c>
      <c r="K22" s="41" t="s">
        <v>50</v>
      </c>
    </row>
    <row r="23" spans="1:11" s="4" customFormat="1" ht="24" customHeight="1" thickBot="1">
      <c r="A23" s="347" t="s">
        <v>438</v>
      </c>
      <c r="B23" s="348">
        <v>1999</v>
      </c>
      <c r="C23" s="348">
        <v>57</v>
      </c>
      <c r="D23" s="333"/>
      <c r="E23" s="348">
        <v>16</v>
      </c>
      <c r="F23" s="334">
        <v>230</v>
      </c>
      <c r="G23" s="331">
        <f t="shared" si="1"/>
        <v>3680</v>
      </c>
      <c r="H23" s="335">
        <v>8</v>
      </c>
      <c r="I23" s="336">
        <f t="shared" si="0"/>
        <v>64.56140350877193</v>
      </c>
      <c r="J23" s="329">
        <v>3</v>
      </c>
      <c r="K23" s="337" t="s">
        <v>50</v>
      </c>
    </row>
    <row r="24" spans="1:11" s="32" customFormat="1" ht="26.25" customHeight="1" thickBot="1">
      <c r="A24" s="161" t="s">
        <v>12</v>
      </c>
      <c r="B24" s="146"/>
      <c r="C24" s="172">
        <f>SUM(C13:C23)</f>
        <v>662</v>
      </c>
      <c r="D24" s="130"/>
      <c r="E24" s="154"/>
      <c r="F24" s="154">
        <f>SUM(F13:F23)</f>
        <v>2694</v>
      </c>
      <c r="G24" s="155">
        <f>SUM(G13:G23)</f>
        <v>37180</v>
      </c>
      <c r="H24" s="154">
        <f>SUM(H13:H23)</f>
        <v>108</v>
      </c>
      <c r="I24" s="173">
        <f t="shared" si="0"/>
        <v>56.1631419939577</v>
      </c>
      <c r="J24" s="155"/>
      <c r="K24" s="131"/>
    </row>
    <row r="25" spans="1:11" s="32" customFormat="1" ht="25.5" customHeight="1">
      <c r="A25" s="67"/>
      <c r="B25" s="68"/>
      <c r="C25" s="69"/>
      <c r="D25" s="70"/>
      <c r="E25" s="71"/>
      <c r="F25" s="71"/>
      <c r="G25" s="71"/>
      <c r="H25" s="71"/>
      <c r="I25" s="72"/>
      <c r="J25" s="73"/>
      <c r="K25" s="74"/>
    </row>
    <row r="26" spans="1:11" ht="18" customHeight="1">
      <c r="A26" s="6"/>
      <c r="B26" s="6"/>
      <c r="C26" s="7"/>
      <c r="D26" s="8"/>
      <c r="E26" s="8"/>
      <c r="F26" s="8"/>
      <c r="G26" s="8"/>
      <c r="H26" s="8"/>
      <c r="I26" s="8"/>
      <c r="J26" s="16"/>
      <c r="K26" s="5"/>
    </row>
    <row r="27" spans="1:11" s="4" customFormat="1" ht="15" customHeight="1">
      <c r="A27" s="9" t="s">
        <v>1</v>
      </c>
      <c r="B27" s="9"/>
      <c r="C27" s="10"/>
      <c r="D27" s="14"/>
      <c r="E27" s="14"/>
      <c r="F27" s="14" t="s">
        <v>2</v>
      </c>
      <c r="G27" s="14"/>
      <c r="H27" s="14"/>
      <c r="I27" s="14"/>
      <c r="J27" s="20"/>
      <c r="K27" s="5"/>
    </row>
    <row r="28" spans="1:11" s="4" customFormat="1" ht="35.25" customHeight="1">
      <c r="A28" s="17" t="s">
        <v>55</v>
      </c>
      <c r="B28" s="18"/>
      <c r="C28" s="18"/>
      <c r="D28" s="18"/>
      <c r="E28" s="19"/>
      <c r="F28" s="19" t="s">
        <v>34</v>
      </c>
      <c r="G28" s="19"/>
      <c r="H28" s="19"/>
      <c r="I28" s="19"/>
      <c r="J28" s="21"/>
      <c r="K28" s="5"/>
    </row>
    <row r="29" spans="1:11" s="4" customFormat="1" ht="15" customHeight="1">
      <c r="A29" s="2"/>
      <c r="B29" s="11"/>
      <c r="C29" s="12"/>
      <c r="D29" s="12"/>
      <c r="E29" s="13"/>
      <c r="F29" s="13"/>
      <c r="G29" s="13"/>
      <c r="H29" s="13"/>
      <c r="I29" s="13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5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B5:K5"/>
    <mergeCell ref="A1:L1"/>
    <mergeCell ref="A2:L2"/>
    <mergeCell ref="A3:L3"/>
    <mergeCell ref="A4:L4"/>
    <mergeCell ref="A7:A12"/>
    <mergeCell ref="I7:I12"/>
    <mergeCell ref="B6:J6"/>
    <mergeCell ref="J7:J12"/>
    <mergeCell ref="K7:K12"/>
    <mergeCell ref="H7:H12"/>
    <mergeCell ref="B7:B12"/>
    <mergeCell ref="C7:C12"/>
    <mergeCell ref="D7:D12"/>
    <mergeCell ref="E7:E12"/>
    <mergeCell ref="F7:F12"/>
    <mergeCell ref="G7:G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Normal="104" zoomScaleSheetLayoutView="100" zoomScalePageLayoutView="0" workbookViewId="0" topLeftCell="A4">
      <selection activeCell="B6" sqref="B6:J6"/>
    </sheetView>
  </sheetViews>
  <sheetFormatPr defaultColWidth="8.00390625" defaultRowHeight="15.75"/>
  <cols>
    <col min="1" max="1" width="23.875" style="2" customWidth="1"/>
    <col min="2" max="2" width="7.875" style="1" customWidth="1"/>
    <col min="3" max="3" width="8.875" style="1" customWidth="1"/>
    <col min="4" max="4" width="5.50390625" style="1" customWidth="1"/>
    <col min="5" max="6" width="6.625" style="1" customWidth="1"/>
    <col min="7" max="7" width="8.125" style="1" customWidth="1"/>
    <col min="8" max="8" width="11.00390625" style="1" customWidth="1"/>
    <col min="9" max="9" width="9.625" style="1" customWidth="1"/>
    <col min="10" max="10" width="4.375" style="3" customWidth="1"/>
    <col min="11" max="11" width="19.7539062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2" s="35" customFormat="1" ht="33" customHeight="1">
      <c r="A5" s="33" t="s">
        <v>397</v>
      </c>
      <c r="B5" s="387"/>
      <c r="C5" s="388"/>
      <c r="D5" s="388"/>
      <c r="E5" s="388"/>
      <c r="F5" s="388"/>
      <c r="G5" s="388"/>
      <c r="H5" s="388"/>
      <c r="I5" s="388"/>
      <c r="J5" s="388"/>
      <c r="K5" s="388"/>
      <c r="L5" s="34" t="s">
        <v>39</v>
      </c>
    </row>
    <row r="6" spans="1:11" ht="42" customHeight="1" thickBot="1">
      <c r="A6" s="27"/>
      <c r="B6" s="427" t="s">
        <v>29</v>
      </c>
      <c r="C6" s="427"/>
      <c r="D6" s="427"/>
      <c r="E6" s="427"/>
      <c r="F6" s="427"/>
      <c r="G6" s="427"/>
      <c r="H6" s="427"/>
      <c r="I6" s="427"/>
      <c r="J6" s="427"/>
      <c r="K6" s="120" t="s">
        <v>524</v>
      </c>
    </row>
    <row r="7" spans="1:11" ht="16.5" customHeight="1">
      <c r="A7" s="441" t="s">
        <v>5</v>
      </c>
      <c r="B7" s="444" t="s">
        <v>7</v>
      </c>
      <c r="C7" s="445" t="s">
        <v>8</v>
      </c>
      <c r="D7" s="402" t="s">
        <v>30</v>
      </c>
      <c r="E7" s="444" t="s">
        <v>9</v>
      </c>
      <c r="F7" s="396" t="s">
        <v>28</v>
      </c>
      <c r="G7" s="448" t="s">
        <v>11</v>
      </c>
      <c r="H7" s="441" t="s">
        <v>13</v>
      </c>
      <c r="I7" s="402" t="s">
        <v>10</v>
      </c>
      <c r="J7" s="453" t="s">
        <v>4</v>
      </c>
      <c r="K7" s="438" t="s">
        <v>6</v>
      </c>
    </row>
    <row r="8" spans="1:11" ht="16.5" customHeight="1">
      <c r="A8" s="451"/>
      <c r="B8" s="439"/>
      <c r="C8" s="446"/>
      <c r="D8" s="397"/>
      <c r="E8" s="439"/>
      <c r="F8" s="403"/>
      <c r="G8" s="449"/>
      <c r="H8" s="442"/>
      <c r="I8" s="397"/>
      <c r="J8" s="454"/>
      <c r="K8" s="439"/>
    </row>
    <row r="9" spans="1:11" ht="16.5" customHeight="1">
      <c r="A9" s="451"/>
      <c r="B9" s="439"/>
      <c r="C9" s="446"/>
      <c r="D9" s="397"/>
      <c r="E9" s="439"/>
      <c r="F9" s="403"/>
      <c r="G9" s="449"/>
      <c r="H9" s="442"/>
      <c r="I9" s="397"/>
      <c r="J9" s="454"/>
      <c r="K9" s="439"/>
    </row>
    <row r="10" spans="1:11" ht="16.5" customHeight="1">
      <c r="A10" s="451"/>
      <c r="B10" s="439"/>
      <c r="C10" s="446"/>
      <c r="D10" s="397"/>
      <c r="E10" s="439"/>
      <c r="F10" s="403"/>
      <c r="G10" s="449"/>
      <c r="H10" s="442"/>
      <c r="I10" s="397"/>
      <c r="J10" s="454"/>
      <c r="K10" s="439"/>
    </row>
    <row r="11" spans="1:11" ht="16.5" customHeight="1">
      <c r="A11" s="451"/>
      <c r="B11" s="439"/>
      <c r="C11" s="446"/>
      <c r="D11" s="397"/>
      <c r="E11" s="439"/>
      <c r="F11" s="403"/>
      <c r="G11" s="449"/>
      <c r="H11" s="442"/>
      <c r="I11" s="397"/>
      <c r="J11" s="454"/>
      <c r="K11" s="439"/>
    </row>
    <row r="12" spans="1:11" ht="16.5" customHeight="1" thickBot="1">
      <c r="A12" s="452"/>
      <c r="B12" s="440"/>
      <c r="C12" s="447"/>
      <c r="D12" s="398"/>
      <c r="E12" s="440"/>
      <c r="F12" s="404"/>
      <c r="G12" s="450"/>
      <c r="H12" s="443"/>
      <c r="I12" s="398"/>
      <c r="J12" s="455"/>
      <c r="K12" s="440"/>
    </row>
    <row r="13" spans="1:11" s="4" customFormat="1" ht="25.5" customHeight="1">
      <c r="A13" s="142" t="s">
        <v>40</v>
      </c>
      <c r="B13" s="121">
        <v>2000</v>
      </c>
      <c r="C13" s="121">
        <v>66</v>
      </c>
      <c r="D13" s="122">
        <v>1</v>
      </c>
      <c r="E13" s="137">
        <v>24</v>
      </c>
      <c r="F13" s="137">
        <v>204</v>
      </c>
      <c r="G13" s="137">
        <f aca="true" t="shared" si="0" ref="G13:G21">E13*F13</f>
        <v>4896</v>
      </c>
      <c r="H13" s="137">
        <v>10</v>
      </c>
      <c r="I13" s="132">
        <f>G13/C13</f>
        <v>74.18181818181819</v>
      </c>
      <c r="J13" s="145">
        <v>2</v>
      </c>
      <c r="K13" s="144" t="s">
        <v>19</v>
      </c>
    </row>
    <row r="14" spans="1:11" s="4" customFormat="1" ht="22.5" customHeight="1">
      <c r="A14" s="142" t="s">
        <v>21</v>
      </c>
      <c r="B14" s="121">
        <v>2002</v>
      </c>
      <c r="C14" s="121">
        <v>60</v>
      </c>
      <c r="D14" s="122">
        <v>1</v>
      </c>
      <c r="E14" s="137">
        <v>12</v>
      </c>
      <c r="F14" s="137">
        <v>271</v>
      </c>
      <c r="G14" s="137">
        <f t="shared" si="0"/>
        <v>3252</v>
      </c>
      <c r="H14" s="137">
        <v>10</v>
      </c>
      <c r="I14" s="132">
        <f>G14/C14</f>
        <v>54.2</v>
      </c>
      <c r="J14" s="145">
        <v>2</v>
      </c>
      <c r="K14" s="123" t="s">
        <v>19</v>
      </c>
    </row>
    <row r="15" spans="1:11" s="4" customFormat="1" ht="23.25" customHeight="1">
      <c r="A15" s="142" t="s">
        <v>142</v>
      </c>
      <c r="B15" s="121">
        <v>1986</v>
      </c>
      <c r="C15" s="121">
        <v>83</v>
      </c>
      <c r="D15" s="122">
        <v>1</v>
      </c>
      <c r="E15" s="137">
        <v>24</v>
      </c>
      <c r="F15" s="137">
        <v>241</v>
      </c>
      <c r="G15" s="137">
        <f>E15*F15</f>
        <v>5784</v>
      </c>
      <c r="H15" s="137">
        <v>10</v>
      </c>
      <c r="I15" s="132">
        <f>G15/C15</f>
        <v>69.6867469879518</v>
      </c>
      <c r="J15" s="145">
        <v>2</v>
      </c>
      <c r="K15" s="123" t="s">
        <v>19</v>
      </c>
    </row>
    <row r="16" spans="1:11" s="4" customFormat="1" ht="21" customHeight="1">
      <c r="A16" s="142" t="s">
        <v>408</v>
      </c>
      <c r="B16" s="121">
        <v>2007</v>
      </c>
      <c r="C16" s="143">
        <v>40</v>
      </c>
      <c r="D16" s="122">
        <v>1</v>
      </c>
      <c r="E16" s="137">
        <v>6</v>
      </c>
      <c r="F16" s="137">
        <v>283</v>
      </c>
      <c r="G16" s="137">
        <f t="shared" si="0"/>
        <v>1698</v>
      </c>
      <c r="H16" s="137">
        <v>10</v>
      </c>
      <c r="I16" s="132">
        <f aca="true" t="shared" si="1" ref="I16:I21">G16/C16</f>
        <v>42.45</v>
      </c>
      <c r="J16" s="145">
        <v>2</v>
      </c>
      <c r="K16" s="123" t="s">
        <v>19</v>
      </c>
    </row>
    <row r="17" spans="1:11" s="4" customFormat="1" ht="22.5" customHeight="1">
      <c r="A17" s="307" t="s">
        <v>102</v>
      </c>
      <c r="B17" s="141">
        <v>2001</v>
      </c>
      <c r="C17" s="128">
        <v>80</v>
      </c>
      <c r="D17" s="127">
        <v>2</v>
      </c>
      <c r="E17" s="139">
        <v>16</v>
      </c>
      <c r="F17" s="139">
        <v>248</v>
      </c>
      <c r="G17" s="137">
        <f t="shared" si="0"/>
        <v>3968</v>
      </c>
      <c r="H17" s="137">
        <v>10</v>
      </c>
      <c r="I17" s="132">
        <f t="shared" si="1"/>
        <v>49.6</v>
      </c>
      <c r="J17" s="145">
        <v>2</v>
      </c>
      <c r="K17" s="123" t="s">
        <v>19</v>
      </c>
    </row>
    <row r="18" spans="1:11" s="4" customFormat="1" ht="21.75" customHeight="1">
      <c r="A18" s="142" t="s">
        <v>23</v>
      </c>
      <c r="B18" s="121">
        <v>1998</v>
      </c>
      <c r="C18" s="121">
        <v>68</v>
      </c>
      <c r="D18" s="122">
        <v>2</v>
      </c>
      <c r="E18" s="137">
        <v>16</v>
      </c>
      <c r="F18" s="137">
        <v>183</v>
      </c>
      <c r="G18" s="137">
        <f t="shared" si="0"/>
        <v>2928</v>
      </c>
      <c r="H18" s="137">
        <v>10</v>
      </c>
      <c r="I18" s="132">
        <f t="shared" si="1"/>
        <v>43.05882352941177</v>
      </c>
      <c r="J18" s="145">
        <v>2</v>
      </c>
      <c r="K18" s="123" t="s">
        <v>19</v>
      </c>
    </row>
    <row r="19" spans="1:11" s="4" customFormat="1" ht="23.25" customHeight="1">
      <c r="A19" s="142" t="s">
        <v>103</v>
      </c>
      <c r="B19" s="143">
        <v>2002</v>
      </c>
      <c r="C19" s="143">
        <v>60</v>
      </c>
      <c r="D19" s="122">
        <v>3</v>
      </c>
      <c r="E19" s="170">
        <v>16</v>
      </c>
      <c r="F19" s="170">
        <v>235</v>
      </c>
      <c r="G19" s="137">
        <f t="shared" si="0"/>
        <v>3760</v>
      </c>
      <c r="H19" s="137">
        <v>10</v>
      </c>
      <c r="I19" s="132">
        <f t="shared" si="1"/>
        <v>62.666666666666664</v>
      </c>
      <c r="J19" s="145">
        <v>2</v>
      </c>
      <c r="K19" s="123" t="s">
        <v>19</v>
      </c>
    </row>
    <row r="20" spans="1:11" ht="23.25" customHeight="1">
      <c r="A20" s="142" t="s">
        <v>22</v>
      </c>
      <c r="B20" s="121">
        <v>1998</v>
      </c>
      <c r="C20" s="121">
        <v>53</v>
      </c>
      <c r="D20" s="122">
        <v>3</v>
      </c>
      <c r="E20" s="137">
        <v>16</v>
      </c>
      <c r="F20" s="137">
        <v>286</v>
      </c>
      <c r="G20" s="137">
        <f t="shared" si="0"/>
        <v>4576</v>
      </c>
      <c r="H20" s="137">
        <v>10</v>
      </c>
      <c r="I20" s="132">
        <f t="shared" si="1"/>
        <v>86.33962264150944</v>
      </c>
      <c r="J20" s="145">
        <v>2</v>
      </c>
      <c r="K20" s="123" t="s">
        <v>19</v>
      </c>
    </row>
    <row r="21" spans="1:11" ht="23.25" customHeight="1">
      <c r="A21" s="142" t="s">
        <v>410</v>
      </c>
      <c r="B21" s="121">
        <v>2004</v>
      </c>
      <c r="C21" s="121">
        <v>38</v>
      </c>
      <c r="D21" s="122">
        <v>3</v>
      </c>
      <c r="E21" s="137">
        <v>8</v>
      </c>
      <c r="F21" s="137">
        <v>247</v>
      </c>
      <c r="G21" s="137">
        <f t="shared" si="0"/>
        <v>1976</v>
      </c>
      <c r="H21" s="137">
        <v>10</v>
      </c>
      <c r="I21" s="132">
        <f t="shared" si="1"/>
        <v>52</v>
      </c>
      <c r="J21" s="145">
        <v>2</v>
      </c>
      <c r="K21" s="123" t="s">
        <v>19</v>
      </c>
    </row>
    <row r="22" spans="1:11" ht="23.25" customHeight="1">
      <c r="A22" s="142" t="s">
        <v>411</v>
      </c>
      <c r="B22" s="121">
        <v>1941</v>
      </c>
      <c r="C22" s="121">
        <v>78</v>
      </c>
      <c r="D22" s="122">
        <v>3</v>
      </c>
      <c r="E22" s="137">
        <v>12</v>
      </c>
      <c r="F22" s="137">
        <v>257</v>
      </c>
      <c r="G22" s="137">
        <f>E22*F22</f>
        <v>3084</v>
      </c>
      <c r="H22" s="137">
        <v>10</v>
      </c>
      <c r="I22" s="132">
        <f>G22/C22</f>
        <v>39.53846153846154</v>
      </c>
      <c r="J22" s="145">
        <v>2</v>
      </c>
      <c r="K22" s="123" t="s">
        <v>19</v>
      </c>
    </row>
    <row r="23" spans="1:11" s="4" customFormat="1" ht="23.25" customHeight="1" thickBot="1">
      <c r="A23" s="142" t="s">
        <v>409</v>
      </c>
      <c r="B23" s="121">
        <v>2006</v>
      </c>
      <c r="C23" s="121">
        <v>22</v>
      </c>
      <c r="D23" s="122">
        <v>1</v>
      </c>
      <c r="E23" s="137">
        <v>6</v>
      </c>
      <c r="F23" s="137">
        <v>198</v>
      </c>
      <c r="G23" s="137">
        <f>E23*F23</f>
        <v>1188</v>
      </c>
      <c r="H23" s="137">
        <v>8</v>
      </c>
      <c r="I23" s="132">
        <f>G23/C23</f>
        <v>54</v>
      </c>
      <c r="J23" s="145">
        <v>2</v>
      </c>
      <c r="K23" s="123" t="s">
        <v>19</v>
      </c>
    </row>
    <row r="24" spans="1:11" s="32" customFormat="1" ht="24" customHeight="1" thickBot="1">
      <c r="A24" s="186" t="s">
        <v>12</v>
      </c>
      <c r="B24" s="187"/>
      <c r="C24" s="188">
        <f>SUM(C13:C23)</f>
        <v>648</v>
      </c>
      <c r="D24" s="189"/>
      <c r="E24" s="190"/>
      <c r="F24" s="190">
        <f>SUM(F13:F23)</f>
        <v>2653</v>
      </c>
      <c r="G24" s="191">
        <f>SUM(G13:G23)</f>
        <v>37110</v>
      </c>
      <c r="H24" s="190">
        <f>SUM(H14:H23)</f>
        <v>98</v>
      </c>
      <c r="I24" s="179">
        <f>G24/C24</f>
        <v>57.26851851851852</v>
      </c>
      <c r="J24" s="148"/>
      <c r="K24" s="131">
        <v>2251</v>
      </c>
    </row>
    <row r="25" ht="18" customHeight="1"/>
    <row r="26" spans="1:11" s="4" customFormat="1" ht="24" customHeight="1">
      <c r="A26" s="312" t="s">
        <v>1</v>
      </c>
      <c r="B26" s="312"/>
      <c r="C26" s="313"/>
      <c r="D26" s="254"/>
      <c r="E26" s="254"/>
      <c r="F26" s="254" t="s">
        <v>2</v>
      </c>
      <c r="G26" s="254"/>
      <c r="H26" s="254"/>
      <c r="I26" s="254"/>
      <c r="J26" s="20"/>
      <c r="K26" s="5"/>
    </row>
    <row r="27" spans="1:11" s="4" customFormat="1" ht="34.5" customHeight="1">
      <c r="A27" s="314" t="s">
        <v>55</v>
      </c>
      <c r="B27" s="315"/>
      <c r="C27" s="315"/>
      <c r="D27" s="315"/>
      <c r="E27" s="255"/>
      <c r="F27" s="255" t="s">
        <v>34</v>
      </c>
      <c r="G27" s="255"/>
      <c r="H27" s="255"/>
      <c r="I27" s="255"/>
      <c r="J27" s="21"/>
      <c r="K27" s="5"/>
    </row>
    <row r="28" spans="1:11" s="4" customFormat="1" ht="15" customHeight="1">
      <c r="A28" s="2"/>
      <c r="B28" s="11"/>
      <c r="C28" s="12"/>
      <c r="D28" s="12"/>
      <c r="E28" s="13"/>
      <c r="F28" s="13"/>
      <c r="G28" s="13"/>
      <c r="H28" s="13"/>
      <c r="I28" s="13"/>
      <c r="J28" s="3"/>
      <c r="K28" s="1"/>
    </row>
    <row r="29" ht="18" customHeight="1"/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ht="18" customHeight="1"/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2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1" s="5" customFormat="1" ht="22.5" customHeight="1">
      <c r="A41" s="2"/>
      <c r="B41" s="1"/>
      <c r="C41" s="1"/>
      <c r="D41" s="1"/>
      <c r="E41" s="1"/>
      <c r="F41" s="1"/>
      <c r="G41" s="1"/>
      <c r="H41" s="1"/>
      <c r="I41" s="1"/>
      <c r="J41" s="3"/>
      <c r="K41" s="1"/>
    </row>
    <row r="42" ht="22.5" customHeight="1"/>
  </sheetData>
  <sheetProtection/>
  <mergeCells count="17">
    <mergeCell ref="B5:K5"/>
    <mergeCell ref="A1:L1"/>
    <mergeCell ref="A2:L2"/>
    <mergeCell ref="A3:L3"/>
    <mergeCell ref="A4:L4"/>
    <mergeCell ref="A7:A12"/>
    <mergeCell ref="I7:I12"/>
    <mergeCell ref="B6:J6"/>
    <mergeCell ref="J7:J12"/>
    <mergeCell ref="K7:K12"/>
    <mergeCell ref="H7:H12"/>
    <mergeCell ref="B7:B12"/>
    <mergeCell ref="C7:C12"/>
    <mergeCell ref="D7:D12"/>
    <mergeCell ref="E7:E12"/>
    <mergeCell ref="F7:F12"/>
    <mergeCell ref="G7:G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Normal="104" zoomScaleSheetLayoutView="100" zoomScalePageLayoutView="0" workbookViewId="0" topLeftCell="A4">
      <selection activeCell="J13" sqref="J13:J23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8.875" style="1" customWidth="1"/>
    <col min="4" max="4" width="5.50390625" style="1" customWidth="1"/>
    <col min="5" max="6" width="7.875" style="1" customWidth="1"/>
    <col min="7" max="7" width="8.875" style="1" customWidth="1"/>
    <col min="8" max="8" width="11.125" style="1" customWidth="1"/>
    <col min="9" max="9" width="8.625" style="1" customWidth="1"/>
    <col min="10" max="10" width="4.375" style="3" customWidth="1"/>
    <col min="11" max="11" width="18.375" style="1" customWidth="1"/>
    <col min="12" max="16384" width="8.00390625" style="1" customWidth="1"/>
  </cols>
  <sheetData>
    <row r="1" spans="1:12" s="103" customFormat="1" ht="15.75" customHeight="1">
      <c r="A1" s="405" t="s">
        <v>398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103" customFormat="1" ht="15.75">
      <c r="A2" s="407" t="s">
        <v>399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s="103" customFormat="1" ht="15.75" customHeight="1">
      <c r="A3" s="408" t="s">
        <v>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03" customFormat="1" ht="66" customHeight="1">
      <c r="A4" s="409" t="s">
        <v>401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12" s="35" customFormat="1" ht="33" customHeight="1">
      <c r="A5" s="33" t="s">
        <v>397</v>
      </c>
      <c r="B5" s="387"/>
      <c r="C5" s="388"/>
      <c r="D5" s="388"/>
      <c r="E5" s="388"/>
      <c r="F5" s="388"/>
      <c r="G5" s="388"/>
      <c r="H5" s="388"/>
      <c r="I5" s="388"/>
      <c r="J5" s="388"/>
      <c r="K5" s="388"/>
      <c r="L5" s="34" t="s">
        <v>39</v>
      </c>
    </row>
    <row r="6" spans="1:11" ht="39.75" customHeight="1" thickBot="1">
      <c r="A6" s="27"/>
      <c r="B6" s="427" t="s">
        <v>80</v>
      </c>
      <c r="C6" s="427"/>
      <c r="D6" s="427"/>
      <c r="E6" s="427"/>
      <c r="F6" s="427"/>
      <c r="G6" s="427"/>
      <c r="H6" s="427"/>
      <c r="I6" s="427"/>
      <c r="J6" s="427"/>
      <c r="K6" s="120" t="s">
        <v>515</v>
      </c>
    </row>
    <row r="7" spans="1:11" ht="16.5" customHeight="1">
      <c r="A7" s="410" t="s">
        <v>5</v>
      </c>
      <c r="B7" s="395" t="s">
        <v>7</v>
      </c>
      <c r="C7" s="413" t="s">
        <v>8</v>
      </c>
      <c r="D7" s="402" t="s">
        <v>30</v>
      </c>
      <c r="E7" s="395" t="s">
        <v>9</v>
      </c>
      <c r="F7" s="396" t="s">
        <v>28</v>
      </c>
      <c r="G7" s="396" t="s">
        <v>11</v>
      </c>
      <c r="H7" s="399" t="s">
        <v>13</v>
      </c>
      <c r="I7" s="402" t="s">
        <v>10</v>
      </c>
      <c r="J7" s="389" t="s">
        <v>4</v>
      </c>
      <c r="K7" s="384" t="s">
        <v>6</v>
      </c>
    </row>
    <row r="8" spans="1:11" ht="16.5" customHeight="1">
      <c r="A8" s="411"/>
      <c r="B8" s="393"/>
      <c r="C8" s="414"/>
      <c r="D8" s="397"/>
      <c r="E8" s="393"/>
      <c r="F8" s="403"/>
      <c r="G8" s="397"/>
      <c r="H8" s="400"/>
      <c r="I8" s="397"/>
      <c r="J8" s="390"/>
      <c r="K8" s="385"/>
    </row>
    <row r="9" spans="1:11" ht="16.5" customHeight="1">
      <c r="A9" s="411"/>
      <c r="B9" s="393"/>
      <c r="C9" s="414"/>
      <c r="D9" s="397"/>
      <c r="E9" s="393"/>
      <c r="F9" s="403"/>
      <c r="G9" s="397"/>
      <c r="H9" s="400"/>
      <c r="I9" s="397"/>
      <c r="J9" s="390"/>
      <c r="K9" s="385"/>
    </row>
    <row r="10" spans="1:11" ht="16.5" customHeight="1">
      <c r="A10" s="411"/>
      <c r="B10" s="393"/>
      <c r="C10" s="414"/>
      <c r="D10" s="397"/>
      <c r="E10" s="393"/>
      <c r="F10" s="403"/>
      <c r="G10" s="397"/>
      <c r="H10" s="400"/>
      <c r="I10" s="397"/>
      <c r="J10" s="390"/>
      <c r="K10" s="385"/>
    </row>
    <row r="11" spans="1:11" ht="16.5" customHeight="1">
      <c r="A11" s="411"/>
      <c r="B11" s="393"/>
      <c r="C11" s="414"/>
      <c r="D11" s="397"/>
      <c r="E11" s="393"/>
      <c r="F11" s="403"/>
      <c r="G11" s="397"/>
      <c r="H11" s="400"/>
      <c r="I11" s="397"/>
      <c r="J11" s="390"/>
      <c r="K11" s="385"/>
    </row>
    <row r="12" spans="1:11" ht="16.5" customHeight="1" thickBot="1">
      <c r="A12" s="412"/>
      <c r="B12" s="394"/>
      <c r="C12" s="415"/>
      <c r="D12" s="398"/>
      <c r="E12" s="394"/>
      <c r="F12" s="404"/>
      <c r="G12" s="398"/>
      <c r="H12" s="401"/>
      <c r="I12" s="398"/>
      <c r="J12" s="391"/>
      <c r="K12" s="386"/>
    </row>
    <row r="13" spans="1:11" s="4" customFormat="1" ht="21" customHeight="1">
      <c r="A13" s="151" t="s">
        <v>496</v>
      </c>
      <c r="B13" s="135">
        <v>1978</v>
      </c>
      <c r="C13" s="149">
        <v>75</v>
      </c>
      <c r="D13" s="152">
        <v>3</v>
      </c>
      <c r="E13" s="133">
        <v>16</v>
      </c>
      <c r="F13" s="133">
        <v>216</v>
      </c>
      <c r="G13" s="137">
        <f>E13*F13</f>
        <v>3456</v>
      </c>
      <c r="H13" s="137">
        <v>10</v>
      </c>
      <c r="I13" s="132">
        <f>G13/C13</f>
        <v>46.08</v>
      </c>
      <c r="J13" s="134">
        <v>5</v>
      </c>
      <c r="K13" s="123" t="s">
        <v>17</v>
      </c>
    </row>
    <row r="14" spans="1:11" s="4" customFormat="1" ht="23.25" customHeight="1">
      <c r="A14" s="306" t="s">
        <v>82</v>
      </c>
      <c r="B14" s="126">
        <v>1998</v>
      </c>
      <c r="C14" s="164">
        <v>68</v>
      </c>
      <c r="D14" s="126">
        <v>2</v>
      </c>
      <c r="E14" s="126">
        <v>16</v>
      </c>
      <c r="F14" s="126">
        <v>202</v>
      </c>
      <c r="G14" s="137">
        <f>E14*F14</f>
        <v>3232</v>
      </c>
      <c r="H14" s="137">
        <v>10</v>
      </c>
      <c r="I14" s="132">
        <f>G14/C14</f>
        <v>47.529411764705884</v>
      </c>
      <c r="J14" s="134">
        <v>5</v>
      </c>
      <c r="K14" s="123" t="s">
        <v>17</v>
      </c>
    </row>
    <row r="15" spans="1:11" s="4" customFormat="1" ht="23.25" customHeight="1">
      <c r="A15" s="306" t="s">
        <v>497</v>
      </c>
      <c r="B15" s="126">
        <v>2002</v>
      </c>
      <c r="C15" s="164">
        <v>52</v>
      </c>
      <c r="D15" s="126">
        <v>3</v>
      </c>
      <c r="E15" s="126">
        <v>8</v>
      </c>
      <c r="F15" s="137">
        <v>278</v>
      </c>
      <c r="G15" s="137">
        <f>E15*F15</f>
        <v>2224</v>
      </c>
      <c r="H15" s="137">
        <v>10</v>
      </c>
      <c r="I15" s="132">
        <f>G15/C15</f>
        <v>42.76923076923077</v>
      </c>
      <c r="J15" s="134">
        <v>5</v>
      </c>
      <c r="K15" s="123" t="s">
        <v>17</v>
      </c>
    </row>
    <row r="16" spans="1:11" s="4" customFormat="1" ht="21.75" customHeight="1">
      <c r="A16" s="142" t="s">
        <v>495</v>
      </c>
      <c r="B16" s="121">
        <v>1997</v>
      </c>
      <c r="C16" s="121">
        <v>69</v>
      </c>
      <c r="D16" s="122">
        <v>2</v>
      </c>
      <c r="E16" s="137">
        <v>16</v>
      </c>
      <c r="F16" s="137">
        <v>208</v>
      </c>
      <c r="G16" s="137">
        <f aca="true" t="shared" si="0" ref="G16:G21">E16*F16</f>
        <v>3328</v>
      </c>
      <c r="H16" s="137">
        <v>10</v>
      </c>
      <c r="I16" s="132">
        <f aca="true" t="shared" si="1" ref="I16:I24">G16/C16</f>
        <v>48.231884057971016</v>
      </c>
      <c r="J16" s="134">
        <v>5</v>
      </c>
      <c r="K16" s="123" t="s">
        <v>17</v>
      </c>
    </row>
    <row r="17" spans="1:11" s="4" customFormat="1" ht="20.25" customHeight="1">
      <c r="A17" s="142" t="s">
        <v>184</v>
      </c>
      <c r="B17" s="143">
        <v>2007</v>
      </c>
      <c r="C17" s="143">
        <v>28</v>
      </c>
      <c r="D17" s="122">
        <v>2</v>
      </c>
      <c r="E17" s="170">
        <v>6</v>
      </c>
      <c r="F17" s="170">
        <v>291</v>
      </c>
      <c r="G17" s="137">
        <f>E17*F17</f>
        <v>1746</v>
      </c>
      <c r="H17" s="137">
        <v>10</v>
      </c>
      <c r="I17" s="132">
        <f>G17/C17</f>
        <v>62.357142857142854</v>
      </c>
      <c r="J17" s="134">
        <v>5</v>
      </c>
      <c r="K17" s="123" t="s">
        <v>17</v>
      </c>
    </row>
    <row r="18" spans="1:11" s="4" customFormat="1" ht="22.5" customHeight="1">
      <c r="A18" s="142" t="s">
        <v>113</v>
      </c>
      <c r="B18" s="121">
        <v>2000</v>
      </c>
      <c r="C18" s="121">
        <v>52</v>
      </c>
      <c r="D18" s="122">
        <v>3</v>
      </c>
      <c r="E18" s="137">
        <v>16</v>
      </c>
      <c r="F18" s="126">
        <v>210</v>
      </c>
      <c r="G18" s="137">
        <f>E18*F18</f>
        <v>3360</v>
      </c>
      <c r="H18" s="137">
        <v>10</v>
      </c>
      <c r="I18" s="132">
        <f>G18/C18</f>
        <v>64.61538461538461</v>
      </c>
      <c r="J18" s="134">
        <v>5</v>
      </c>
      <c r="K18" s="123" t="s">
        <v>17</v>
      </c>
    </row>
    <row r="19" spans="1:11" s="4" customFormat="1" ht="22.5" customHeight="1">
      <c r="A19" s="142" t="s">
        <v>110</v>
      </c>
      <c r="B19" s="121">
        <v>2000</v>
      </c>
      <c r="C19" s="121">
        <v>57</v>
      </c>
      <c r="D19" s="122">
        <v>3</v>
      </c>
      <c r="E19" s="137">
        <v>16</v>
      </c>
      <c r="F19" s="126">
        <v>157</v>
      </c>
      <c r="G19" s="137">
        <f t="shared" si="0"/>
        <v>2512</v>
      </c>
      <c r="H19" s="137">
        <v>10</v>
      </c>
      <c r="I19" s="132">
        <f t="shared" si="1"/>
        <v>44.07017543859649</v>
      </c>
      <c r="J19" s="134">
        <v>5</v>
      </c>
      <c r="K19" s="123" t="s">
        <v>17</v>
      </c>
    </row>
    <row r="20" spans="1:11" s="4" customFormat="1" ht="23.25" customHeight="1">
      <c r="A20" s="306" t="s">
        <v>475</v>
      </c>
      <c r="B20" s="126">
        <v>2001</v>
      </c>
      <c r="C20" s="164">
        <v>79</v>
      </c>
      <c r="D20" s="126">
        <v>3</v>
      </c>
      <c r="E20" s="126">
        <v>16</v>
      </c>
      <c r="F20" s="137">
        <v>207</v>
      </c>
      <c r="G20" s="137">
        <f>E20*F20</f>
        <v>3312</v>
      </c>
      <c r="H20" s="137">
        <v>10</v>
      </c>
      <c r="I20" s="132">
        <f>G20/C20</f>
        <v>41.924050632911396</v>
      </c>
      <c r="J20" s="134">
        <v>5</v>
      </c>
      <c r="K20" s="123" t="s">
        <v>17</v>
      </c>
    </row>
    <row r="21" spans="1:11" s="4" customFormat="1" ht="23.25" customHeight="1">
      <c r="A21" s="306" t="s">
        <v>498</v>
      </c>
      <c r="B21" s="126">
        <v>2000</v>
      </c>
      <c r="C21" s="164">
        <v>60</v>
      </c>
      <c r="D21" s="126">
        <v>3</v>
      </c>
      <c r="E21" s="126">
        <v>12</v>
      </c>
      <c r="F21" s="137">
        <v>217</v>
      </c>
      <c r="G21" s="137">
        <f t="shared" si="0"/>
        <v>2604</v>
      </c>
      <c r="H21" s="137">
        <v>10</v>
      </c>
      <c r="I21" s="132">
        <f t="shared" si="1"/>
        <v>43.4</v>
      </c>
      <c r="J21" s="134">
        <v>5</v>
      </c>
      <c r="K21" s="123" t="s">
        <v>17</v>
      </c>
    </row>
    <row r="22" spans="1:11" ht="22.5" customHeight="1">
      <c r="A22" s="306" t="s">
        <v>46</v>
      </c>
      <c r="B22" s="126">
        <v>2002</v>
      </c>
      <c r="C22" s="164">
        <v>57</v>
      </c>
      <c r="D22" s="126">
        <v>3</v>
      </c>
      <c r="E22" s="126">
        <v>16</v>
      </c>
      <c r="F22" s="126">
        <v>273</v>
      </c>
      <c r="G22" s="137">
        <f>E22*F22</f>
        <v>4368</v>
      </c>
      <c r="H22" s="137">
        <v>10</v>
      </c>
      <c r="I22" s="157">
        <f>G22/C22</f>
        <v>76.63157894736842</v>
      </c>
      <c r="J22" s="134">
        <v>5</v>
      </c>
      <c r="K22" s="123" t="s">
        <v>17</v>
      </c>
    </row>
    <row r="23" spans="1:11" ht="21" customHeight="1" thickBot="1">
      <c r="A23" s="374" t="s">
        <v>83</v>
      </c>
      <c r="B23" s="125">
        <v>1997</v>
      </c>
      <c r="C23" s="171">
        <v>78</v>
      </c>
      <c r="D23" s="125">
        <v>2</v>
      </c>
      <c r="E23" s="125">
        <v>24</v>
      </c>
      <c r="F23" s="125">
        <v>147</v>
      </c>
      <c r="G23" s="137">
        <f>E23*F23</f>
        <v>3528</v>
      </c>
      <c r="H23" s="139">
        <v>8</v>
      </c>
      <c r="I23" s="132">
        <f t="shared" si="1"/>
        <v>45.23076923076923</v>
      </c>
      <c r="J23" s="134">
        <v>5</v>
      </c>
      <c r="K23" s="153" t="s">
        <v>17</v>
      </c>
    </row>
    <row r="24" spans="1:11" s="32" customFormat="1" ht="26.25" customHeight="1" thickBot="1">
      <c r="A24" s="129" t="s">
        <v>12</v>
      </c>
      <c r="B24" s="146"/>
      <c r="C24" s="172">
        <f>SUM(C13:C23)</f>
        <v>675</v>
      </c>
      <c r="D24" s="130"/>
      <c r="E24" s="154"/>
      <c r="F24" s="154">
        <f>SUM(F14:F23)</f>
        <v>2190</v>
      </c>
      <c r="G24" s="155">
        <f>SUM(G13:G23)</f>
        <v>33670</v>
      </c>
      <c r="H24" s="154">
        <f>SUM(H14:H23)</f>
        <v>98</v>
      </c>
      <c r="I24" s="173">
        <f t="shared" si="1"/>
        <v>49.88148148148148</v>
      </c>
      <c r="J24" s="155"/>
      <c r="K24" s="131"/>
    </row>
    <row r="25" spans="1:11" ht="18" customHeight="1">
      <c r="A25" s="6"/>
      <c r="B25" s="6"/>
      <c r="C25" s="7"/>
      <c r="D25" s="8"/>
      <c r="E25" s="8"/>
      <c r="F25" s="8"/>
      <c r="G25" s="8"/>
      <c r="H25" s="8"/>
      <c r="I25" s="8"/>
      <c r="J25" s="16"/>
      <c r="K25" s="5"/>
    </row>
    <row r="26" spans="1:11" s="4" customFormat="1" ht="25.5" customHeight="1">
      <c r="A26" s="312" t="s">
        <v>1</v>
      </c>
      <c r="B26" s="312"/>
      <c r="C26" s="313"/>
      <c r="D26" s="254"/>
      <c r="E26" s="254"/>
      <c r="F26" s="254" t="s">
        <v>2</v>
      </c>
      <c r="G26" s="254"/>
      <c r="H26" s="254"/>
      <c r="I26" s="254"/>
      <c r="J26" s="20"/>
      <c r="K26" s="5">
        <v>2427</v>
      </c>
    </row>
    <row r="27" spans="1:11" s="4" customFormat="1" ht="27.75" customHeight="1">
      <c r="A27" s="314" t="s">
        <v>55</v>
      </c>
      <c r="B27" s="315"/>
      <c r="C27" s="315"/>
      <c r="D27" s="315"/>
      <c r="E27" s="255"/>
      <c r="F27" s="255" t="s">
        <v>34</v>
      </c>
      <c r="G27" s="255"/>
      <c r="H27" s="255"/>
      <c r="I27" s="255"/>
      <c r="J27" s="21"/>
      <c r="K27" s="5"/>
    </row>
    <row r="28" spans="1:11" s="4" customFormat="1" ht="15" customHeight="1">
      <c r="A28" s="2"/>
      <c r="B28" s="11"/>
      <c r="C28" s="12"/>
      <c r="D28" s="12"/>
      <c r="E28" s="13"/>
      <c r="F28" s="13"/>
      <c r="G28" s="13"/>
      <c r="H28" s="13"/>
      <c r="I28" s="13"/>
      <c r="J28" s="3"/>
      <c r="K28" s="1"/>
    </row>
    <row r="29" ht="18" customHeight="1"/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ht="18" customHeight="1"/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2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1" s="5" customFormat="1" ht="22.5" customHeight="1">
      <c r="A41" s="2"/>
      <c r="B41" s="1"/>
      <c r="C41" s="1"/>
      <c r="D41" s="1"/>
      <c r="E41" s="1"/>
      <c r="F41" s="1"/>
      <c r="G41" s="1"/>
      <c r="H41" s="1"/>
      <c r="I41" s="1"/>
      <c r="J41" s="3"/>
      <c r="K41" s="1"/>
    </row>
    <row r="42" ht="22.5" customHeight="1"/>
  </sheetData>
  <sheetProtection/>
  <mergeCells count="17">
    <mergeCell ref="B5:K5"/>
    <mergeCell ref="A1:L1"/>
    <mergeCell ref="A2:L2"/>
    <mergeCell ref="A3:L3"/>
    <mergeCell ref="A4:L4"/>
    <mergeCell ref="A7:A12"/>
    <mergeCell ref="I7:I12"/>
    <mergeCell ref="B6:J6"/>
    <mergeCell ref="J7:J12"/>
    <mergeCell ref="K7:K12"/>
    <mergeCell ref="H7:H12"/>
    <mergeCell ref="B7:B12"/>
    <mergeCell ref="C7:C12"/>
    <mergeCell ref="D7:D12"/>
    <mergeCell ref="E7:E12"/>
    <mergeCell ref="F7:F12"/>
    <mergeCell ref="G7:G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</cp:lastModifiedBy>
  <cp:lastPrinted>2017-04-13T12:11:37Z</cp:lastPrinted>
  <dcterms:created xsi:type="dcterms:W3CDTF">2006-09-04T10:43:36Z</dcterms:created>
  <dcterms:modified xsi:type="dcterms:W3CDTF">2017-04-13T12:15:13Z</dcterms:modified>
  <cp:category/>
  <cp:version/>
  <cp:contentType/>
  <cp:contentStatus/>
</cp:coreProperties>
</file>