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755" tabRatio="864" activeTab="10"/>
  </bookViews>
  <sheets>
    <sheet name="ППГ" sheetId="1" r:id="rId1"/>
    <sheet name="Соколовка 1" sheetId="2" r:id="rId2"/>
    <sheet name="К-Ч Юность" sheetId="3" r:id="rId3"/>
    <sheet name="Советск 1 " sheetId="4" r:id="rId4"/>
    <sheet name="Филейка-1" sheetId="5" r:id="rId5"/>
    <sheet name="Соколовка 2" sheetId="6" r:id="rId6"/>
    <sheet name="Шк№39" sheetId="7" r:id="rId7"/>
    <sheet name="Филейка 2" sheetId="8" r:id="rId8"/>
    <sheet name="Нов.зв." sheetId="9" r:id="rId9"/>
    <sheet name="Вятские Богатыри" sheetId="10" r:id="rId10"/>
    <sheet name="КоэфКомОчно дети" sheetId="11" r:id="rId11"/>
  </sheets>
  <definedNames>
    <definedName name="_xlnm.Print_Area" localSheetId="10">'КоэфКомОчно дети'!$B$1:$F$17</definedName>
    <definedName name="_xlnm.Print_Area" localSheetId="6">'Шк№39'!$B$1:$L$27</definedName>
  </definedNames>
  <calcPr fullCalcOnLoad="1"/>
</workbook>
</file>

<file path=xl/sharedStrings.xml><?xml version="1.0" encoding="utf-8"?>
<sst xmlns="http://schemas.openxmlformats.org/spreadsheetml/2006/main" count="476" uniqueCount="176">
  <si>
    <t>П  Р  О  Т  О  К  О  Л</t>
  </si>
  <si>
    <t>Главный судья</t>
  </si>
  <si>
    <t>Бронников С.А. 1кат. г.К-Чепецк</t>
  </si>
  <si>
    <t>КОМАНДА</t>
  </si>
  <si>
    <t>МЕСТО</t>
  </si>
  <si>
    <t>Фамилия и имя
участника</t>
  </si>
  <si>
    <t>ФИО тренера</t>
  </si>
  <si>
    <t>Год
рожд.</t>
  </si>
  <si>
    <t>Соб.
вес</t>
  </si>
  <si>
    <t>Вес
гири</t>
  </si>
  <si>
    <t>Коэффициент</t>
  </si>
  <si>
    <t>Поднято
кг</t>
  </si>
  <si>
    <t>Команда</t>
  </si>
  <si>
    <t>Время
на помосте,
мин</t>
  </si>
  <si>
    <t>Бронников С.А.</t>
  </si>
  <si>
    <t>Пайдоверов П.Е.</t>
  </si>
  <si>
    <t>Сунцова Наталья</t>
  </si>
  <si>
    <t xml:space="preserve">Саитов Никита </t>
  </si>
  <si>
    <t>Кол-во
подъемов</t>
  </si>
  <si>
    <t>Команда: г. Кирово-Чепецк, "Юность"</t>
  </si>
  <si>
    <t>Разряд</t>
  </si>
  <si>
    <t>2 д</t>
  </si>
  <si>
    <t>г. Кирово-Чепецк, "Юность"</t>
  </si>
  <si>
    <t>Вес команды</t>
  </si>
  <si>
    <t>Место</t>
  </si>
  <si>
    <t>Поднятый вес, кг</t>
  </si>
  <si>
    <t>г. Киров</t>
  </si>
  <si>
    <t>Команда: г. Киров, МОУ СОШ №39</t>
  </si>
  <si>
    <t>Баранов Иван</t>
  </si>
  <si>
    <t>Демакова Катя</t>
  </si>
  <si>
    <t>Завалин А.В.</t>
  </si>
  <si>
    <t>Мутных Илья</t>
  </si>
  <si>
    <t>Секретарь</t>
  </si>
  <si>
    <t>Казаков Николай</t>
  </si>
  <si>
    <t>Казаков Н.А.</t>
  </si>
  <si>
    <t>Самостоятельно</t>
  </si>
  <si>
    <t>Коэфф</t>
  </si>
  <si>
    <t>Лыскова Анастасия</t>
  </si>
  <si>
    <t>Нелюбин Никита</t>
  </si>
  <si>
    <t>Рякин Роман</t>
  </si>
  <si>
    <t>Семейшев Алексей</t>
  </si>
  <si>
    <t>Команда: Нововятск ВПК "Звезда"</t>
  </si>
  <si>
    <t>Ральников Вячеслав</t>
  </si>
  <si>
    <t>Команда: школа -интернат п.Филейка-1</t>
  </si>
  <si>
    <t>Коротаев Никита</t>
  </si>
  <si>
    <t>Общее кол-во поднятых кг:</t>
  </si>
  <si>
    <t>Хаов Дмитрий</t>
  </si>
  <si>
    <t>Широков Егор</t>
  </si>
  <si>
    <t>Глазырин Андрей</t>
  </si>
  <si>
    <t>Козлов Леонид</t>
  </si>
  <si>
    <t>Мочалов Роман</t>
  </si>
  <si>
    <t>Целищева Е.Г.</t>
  </si>
  <si>
    <t>Бердинских Н.М.</t>
  </si>
  <si>
    <t>Команда: г. Советск, Школа-интернат</t>
  </si>
  <si>
    <t>Будин Виталий</t>
  </si>
  <si>
    <t>Кропотин Герман</t>
  </si>
  <si>
    <t>Штро Дмитрий</t>
  </si>
  <si>
    <t>Рякин Геннадий</t>
  </si>
  <si>
    <t>Андреев Илья</t>
  </si>
  <si>
    <t>Буторин Роман</t>
  </si>
  <si>
    <t>Буторин Антон</t>
  </si>
  <si>
    <t>Бердинских Роман</t>
  </si>
  <si>
    <t>Смышляев Николай</t>
  </si>
  <si>
    <t>8 помост</t>
  </si>
  <si>
    <t>Скутнев Денис</t>
  </si>
  <si>
    <t>Зяблецев Петр</t>
  </si>
  <si>
    <t>Грязев Р.</t>
  </si>
  <si>
    <t xml:space="preserve">г.Советск школа-интернат команда №1 </t>
  </si>
  <si>
    <t>г.Киров, МОУ СОШ №39</t>
  </si>
  <si>
    <t>г.Нововятск ВПК "Звезда"</t>
  </si>
  <si>
    <t>Грязев Роман</t>
  </si>
  <si>
    <t>Быданова О.А. г.Кирово-Чепецк</t>
  </si>
  <si>
    <t>Управление по делам молодежи физической культуре и спорту администрации  г. Кирова</t>
  </si>
  <si>
    <t>НО "Фонд поддержки и развития гиревого спорта Кировской области"</t>
  </si>
  <si>
    <t xml:space="preserve">Томбасова Полина </t>
  </si>
  <si>
    <t>Шустов Дмитрий</t>
  </si>
  <si>
    <t>Мусихин Никита</t>
  </si>
  <si>
    <t>Величко Максим</t>
  </si>
  <si>
    <t>Киселев Александр</t>
  </si>
  <si>
    <t>Произвольный подьем гирь. Регламент времени - 1, 3, 5, 10 мин</t>
  </si>
  <si>
    <t>Кононов Данил</t>
  </si>
  <si>
    <t>Суркова Кристина</t>
  </si>
  <si>
    <t>Суркова Виктория</t>
  </si>
  <si>
    <t>Драничников Артем</t>
  </si>
  <si>
    <t>Марафон, рывок гири 16 кг с попеременной сменой рук регламент времени 108 мин</t>
  </si>
  <si>
    <t>5 помост</t>
  </si>
  <si>
    <t>д.Филейка, Фаленский район, № 2</t>
  </si>
  <si>
    <t>д.Филейка, Фаленский район, №1</t>
  </si>
  <si>
    <t>Шилов Сергей</t>
  </si>
  <si>
    <t xml:space="preserve"> 06 - 30 апреля 2018 г.</t>
  </si>
  <si>
    <t>Михеев Роман</t>
  </si>
  <si>
    <t>Абсолютное личное первенство по Гиревому спорту
в упражнении рывок 108 минут к открытию космического центра   в честь летчика-космонавта СССР
дважды Героя Советского Союза Савиных Виктора Петровича</t>
  </si>
  <si>
    <t>Командная эстафета по Гиревому спорту
в упражнении рывок 108 минут к  открытию космического центра в честь летчика-космонавта СССР
дважды Героя Советского Союза Савиных Виктора Петровича</t>
  </si>
  <si>
    <t>Командная эстафета по Гиревому спорту
в упражнении рывок 108 минут к открытию космического центра в честь летчика-космонавта                           СССР дважды Героя Советского Союза Савиных Виктора Петровича</t>
  </si>
  <si>
    <t>Командная эстафета по Гиревому спорту
в упражнении рывок 108 минут к открытию космического центра в честь летчика-космонавта СССР дважды Героя Советского Союза Савиных Виктора Петровичаа</t>
  </si>
  <si>
    <r>
      <t xml:space="preserve">    </t>
    </r>
    <r>
      <rPr>
        <sz val="12"/>
        <rFont val="Times New Roman"/>
        <family val="1"/>
      </rPr>
      <t>06 - 30 апреля 2018 г.</t>
    </r>
    <r>
      <rPr>
        <b/>
        <sz val="12"/>
        <rFont val="Times New Roman"/>
        <family val="1"/>
      </rPr>
      <t>.                             ПРОТОКОЛ                                  г. Киров</t>
    </r>
  </si>
  <si>
    <t>Чурина Арина</t>
  </si>
  <si>
    <t>Рыбина Ева</t>
  </si>
  <si>
    <t>Кузнецов Святослав</t>
  </si>
  <si>
    <t>Шиляев Николай</t>
  </si>
  <si>
    <t>Снигирёв Юрий</t>
  </si>
  <si>
    <t>Опалев Максимильян</t>
  </si>
  <si>
    <t>Мутных Фёдор</t>
  </si>
  <si>
    <t>Кощеев Алексей</t>
  </si>
  <si>
    <t>Юмин Владислав</t>
  </si>
  <si>
    <t>Растегаев Кирилл</t>
  </si>
  <si>
    <t>Комаров Владимир</t>
  </si>
  <si>
    <t>2006 </t>
  </si>
  <si>
    <t>Комаров Илья</t>
  </si>
  <si>
    <t> 2005</t>
  </si>
  <si>
    <t>Шамков Николай</t>
  </si>
  <si>
    <t>Катаев Савелий</t>
  </si>
  <si>
    <t> 2003</t>
  </si>
  <si>
    <t>Вятчанин Максим</t>
  </si>
  <si>
    <t> 2004</t>
  </si>
  <si>
    <t>Калинин Максим</t>
  </si>
  <si>
    <t>2004 </t>
  </si>
  <si>
    <t>МКОУ СОШ п.Соколовка, команда № 2</t>
  </si>
  <si>
    <t>Лебедев Андрей</t>
  </si>
  <si>
    <t>Чухловин Максим</t>
  </si>
  <si>
    <t>Наговицын Леонид</t>
  </si>
  <si>
    <t>Агапов Артем</t>
  </si>
  <si>
    <t>Киселев Всеволод</t>
  </si>
  <si>
    <t>Целоусов Иван</t>
  </si>
  <si>
    <t>Команда: Филейка-2 школа-интернат</t>
  </si>
  <si>
    <t>Воробьева Ульяна</t>
  </si>
  <si>
    <t>Пшеничная Екатерина</t>
  </si>
  <si>
    <t>Пшеничников Влад</t>
  </si>
  <si>
    <t>Курков Сергей</t>
  </si>
  <si>
    <t>Бармин Тимофей</t>
  </si>
  <si>
    <t>Вятские Богатыри</t>
  </si>
  <si>
    <t>Команда:Вятские Богатыри</t>
  </si>
  <si>
    <t>Мелякин Александр</t>
  </si>
  <si>
    <t>Чуркин Матвей</t>
  </si>
  <si>
    <t>Коновалов Александр</t>
  </si>
  <si>
    <t>Ходырева Наталья</t>
  </si>
  <si>
    <t>Едигарев Николай</t>
  </si>
  <si>
    <t>Голиков Алексей</t>
  </si>
  <si>
    <t>Лумпов Кирилл</t>
  </si>
  <si>
    <t>Изместьев Влад</t>
  </si>
  <si>
    <t>Карпичев Максим</t>
  </si>
  <si>
    <t>Новокшонов Игнат</t>
  </si>
  <si>
    <t>Иванова  Анна</t>
  </si>
  <si>
    <t>Бердинских Илья</t>
  </si>
  <si>
    <t>Богомолов Никита</t>
  </si>
  <si>
    <t>Дорчеева Ульяна</t>
  </si>
  <si>
    <t>Кожевников Александр</t>
  </si>
  <si>
    <t>Шипицын Никита</t>
  </si>
  <si>
    <t>Торопов Николай</t>
  </si>
  <si>
    <t>Величко Михаил</t>
  </si>
  <si>
    <t>Мочалов Егор</t>
  </si>
  <si>
    <t xml:space="preserve">6 помост </t>
  </si>
  <si>
    <t>10 помост</t>
  </si>
  <si>
    <t>1 помост</t>
  </si>
  <si>
    <t>7 помост</t>
  </si>
  <si>
    <t>4 помост</t>
  </si>
  <si>
    <t>МКОУ СОШ п.Соколовка, команда № 1</t>
  </si>
  <si>
    <t>3 помост</t>
  </si>
  <si>
    <t>9 помост</t>
  </si>
  <si>
    <t>Редников Андрей</t>
  </si>
  <si>
    <t>Варанкин Иван</t>
  </si>
  <si>
    <t>Шестакова Варвара</t>
  </si>
  <si>
    <t>Шихалиев Александр</t>
  </si>
  <si>
    <t>Даровских Андрей</t>
  </si>
  <si>
    <t>Вычегжанин Михаил</t>
  </si>
  <si>
    <t>Плехов Артем</t>
  </si>
  <si>
    <t>Малыгин Александр</t>
  </si>
  <si>
    <t>Колданов Лавр</t>
  </si>
  <si>
    <t>п.Соколовка 1, Зуевский район</t>
  </si>
  <si>
    <t>п.Соколовка 2, Зуевский район</t>
  </si>
  <si>
    <t>Грязев Вячеслав</t>
  </si>
  <si>
    <t>№</t>
  </si>
  <si>
    <t>Бердинских Николай</t>
  </si>
  <si>
    <t>Быданова О.А.</t>
  </si>
  <si>
    <t>МС</t>
  </si>
  <si>
    <t>Киров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</si>
</sst>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1" xfId="52" applyFont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0" xfId="52" applyFont="1" applyAlignment="1">
      <alignment/>
      <protection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5" fillId="0" borderId="0" xfId="52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52" applyNumberFormat="1" applyFont="1" applyFill="1" applyBorder="1" applyAlignment="1">
      <alignment horizontal="center" vertical="center"/>
      <protection/>
    </xf>
    <xf numFmtId="2" fontId="0" fillId="0" borderId="12" xfId="52" applyNumberFormat="1" applyFont="1" applyFill="1" applyBorder="1" applyAlignment="1">
      <alignment horizontal="center" vertical="center"/>
      <protection/>
    </xf>
    <xf numFmtId="0" fontId="2" fillId="24" borderId="0" xfId="0" applyFont="1" applyFill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 vertical="top" wrapText="1"/>
    </xf>
    <xf numFmtId="0" fontId="4" fillId="0" borderId="13" xfId="52" applyFont="1" applyBorder="1" applyAlignment="1">
      <alignment vertical="center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13" xfId="52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52" applyFont="1" applyBorder="1" applyAlignment="1">
      <alignment horizontal="center" vertical="center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left" vertical="center"/>
    </xf>
    <xf numFmtId="0" fontId="13" fillId="0" borderId="13" xfId="52" applyNumberFormat="1" applyFont="1" applyFill="1" applyBorder="1" applyAlignment="1">
      <alignment horizontal="center" vertical="center"/>
      <protection/>
    </xf>
    <xf numFmtId="0" fontId="10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10" fillId="0" borderId="13" xfId="52" applyNumberFormat="1" applyFont="1" applyBorder="1" applyAlignment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Font="1" applyAlignment="1">
      <alignment horizontal="center" vertical="center"/>
    </xf>
    <xf numFmtId="0" fontId="0" fillId="0" borderId="0" xfId="52" applyFont="1" applyAlignment="1">
      <alignment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10" xfId="52" applyFont="1" applyBorder="1" applyAlignment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0" fillId="0" borderId="11" xfId="52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0" fillId="0" borderId="13" xfId="52" applyNumberFormat="1" applyFont="1" applyFill="1" applyBorder="1" applyAlignment="1">
      <alignment horizontal="center" vertical="center"/>
      <protection/>
    </xf>
    <xf numFmtId="2" fontId="0" fillId="0" borderId="13" xfId="52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 vertical="top" wrapText="1"/>
    </xf>
    <xf numFmtId="0" fontId="10" fillId="0" borderId="13" xfId="52" applyFont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2" applyNumberFormat="1" applyFont="1" applyFill="1" applyBorder="1" applyAlignment="1">
      <alignment horizontal="center" vertical="center"/>
      <protection/>
    </xf>
    <xf numFmtId="2" fontId="0" fillId="0" borderId="0" xfId="52" applyNumberFormat="1" applyFont="1" applyFill="1" applyBorder="1" applyAlignment="1">
      <alignment horizontal="center" vertical="center"/>
      <protection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2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5" fillId="0" borderId="0" xfId="52" applyFont="1" applyAlignment="1">
      <alignment horizontal="center" vertical="center"/>
      <protection/>
    </xf>
    <xf numFmtId="0" fontId="8" fillId="0" borderId="0" xfId="0" applyFont="1" applyAlignment="1">
      <alignment/>
    </xf>
    <xf numFmtId="0" fontId="4" fillId="0" borderId="13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6" fillId="0" borderId="13" xfId="52" applyFont="1" applyBorder="1" applyAlignment="1">
      <alignment horizontal="center"/>
      <protection/>
    </xf>
    <xf numFmtId="0" fontId="4" fillId="24" borderId="0" xfId="52" applyFont="1" applyFill="1" applyAlignment="1">
      <alignment horizontal="center" vertical="center"/>
      <protection/>
    </xf>
    <xf numFmtId="0" fontId="4" fillId="24" borderId="13" xfId="52" applyFont="1" applyFill="1" applyBorder="1" applyAlignment="1">
      <alignment horizontal="center" vertical="center"/>
      <protection/>
    </xf>
    <xf numFmtId="0" fontId="4" fillId="24" borderId="14" xfId="52" applyFont="1" applyFill="1" applyBorder="1" applyAlignment="1">
      <alignment horizontal="center" vertical="center"/>
      <protection/>
    </xf>
    <xf numFmtId="0" fontId="5" fillId="24" borderId="0" xfId="52" applyFont="1" applyFill="1" applyAlignment="1">
      <alignment horizontal="center" vertical="center"/>
      <protection/>
    </xf>
    <xf numFmtId="0" fontId="6" fillId="24" borderId="13" xfId="52" applyFont="1" applyFill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/>
      <protection/>
    </xf>
    <xf numFmtId="0" fontId="9" fillId="0" borderId="17" xfId="52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0" fontId="14" fillId="0" borderId="0" xfId="52" applyFont="1" applyAlignment="1">
      <alignment/>
      <protection/>
    </xf>
    <xf numFmtId="0" fontId="0" fillId="0" borderId="13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vertical="center"/>
    </xf>
    <xf numFmtId="0" fontId="9" fillId="0" borderId="13" xfId="52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14" fillId="24" borderId="0" xfId="52" applyFont="1" applyFill="1" applyAlignment="1">
      <alignment horizontal="center"/>
      <protection/>
    </xf>
    <xf numFmtId="0" fontId="7" fillId="0" borderId="0" xfId="0" applyFont="1" applyBorder="1" applyAlignment="1">
      <alignment/>
    </xf>
    <xf numFmtId="0" fontId="9" fillId="0" borderId="13" xfId="0" applyFont="1" applyFill="1" applyBorder="1" applyAlignment="1">
      <alignment/>
    </xf>
    <xf numFmtId="0" fontId="14" fillId="0" borderId="18" xfId="52" applyFont="1" applyBorder="1" applyAlignment="1">
      <alignment/>
      <protection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3" xfId="52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9" fillId="20" borderId="0" xfId="0" applyFont="1" applyFill="1" applyAlignment="1">
      <alignment horizontal="center" vertical="center"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/>
    </xf>
    <xf numFmtId="0" fontId="0" fillId="24" borderId="13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2" fontId="9" fillId="0" borderId="19" xfId="0" applyNumberFormat="1" applyFont="1" applyFill="1" applyBorder="1" applyAlignment="1" applyProtection="1">
      <alignment horizontal="center" vertical="center" wrapText="1"/>
      <protection/>
    </xf>
    <xf numFmtId="2" fontId="9" fillId="0" borderId="20" xfId="0" applyNumberFormat="1" applyFont="1" applyFill="1" applyBorder="1" applyAlignment="1" applyProtection="1">
      <alignment horizontal="center" vertical="center" wrapText="1"/>
      <protection/>
    </xf>
    <xf numFmtId="2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 textRotation="255"/>
    </xf>
    <xf numFmtId="0" fontId="4" fillId="0" borderId="13" xfId="52" applyFont="1" applyBorder="1" applyAlignment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4" fillId="0" borderId="28" xfId="52" applyFont="1" applyBorder="1" applyAlignment="1">
      <alignment horizontal="center" vertical="center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 applyProtection="1">
      <alignment horizontal="center" vertical="center" wrapText="1"/>
      <protection/>
    </xf>
    <xf numFmtId="2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" fillId="0" borderId="20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2" fillId="0" borderId="12" xfId="0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24" borderId="13" xfId="52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right"/>
    </xf>
    <xf numFmtId="0" fontId="2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Normal="104" zoomScaleSheetLayoutView="100" zoomScalePageLayoutView="0" workbookViewId="0" topLeftCell="A1">
      <selection activeCell="J14" sqref="J1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50390625" style="1" customWidth="1"/>
    <col min="5" max="5" width="15.50390625" style="1" customWidth="1"/>
    <col min="6" max="6" width="6.50390625" style="1" customWidth="1"/>
    <col min="7" max="7" width="9.375" style="1" customWidth="1"/>
    <col min="8" max="8" width="9.125" style="1" customWidth="1"/>
    <col min="9" max="9" width="11.125" style="1" customWidth="1"/>
    <col min="10" max="10" width="10.253906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2" s="28" customFormat="1" ht="15.75" customHeight="1">
      <c r="A1" s="145" t="s">
        <v>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28" customFormat="1" ht="15.75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s="28" customFormat="1" ht="15.75" customHeight="1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28" customFormat="1" ht="66" customHeight="1">
      <c r="A4" s="149" t="s">
        <v>91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s="20" customFormat="1" ht="33" customHeight="1" thickBot="1">
      <c r="A5" s="18" t="s">
        <v>89</v>
      </c>
      <c r="B5" s="161" t="s">
        <v>79</v>
      </c>
      <c r="C5" s="128"/>
      <c r="D5" s="128"/>
      <c r="E5" s="128"/>
      <c r="F5" s="128"/>
      <c r="G5" s="128"/>
      <c r="H5" s="128"/>
      <c r="I5" s="128"/>
      <c r="J5" s="128"/>
      <c r="K5" s="128"/>
      <c r="L5" s="19" t="s">
        <v>26</v>
      </c>
    </row>
    <row r="6" spans="1:12" ht="16.5" customHeight="1">
      <c r="A6" s="150" t="s">
        <v>5</v>
      </c>
      <c r="B6" s="137" t="s">
        <v>7</v>
      </c>
      <c r="C6" s="155" t="s">
        <v>8</v>
      </c>
      <c r="D6" s="144" t="s">
        <v>20</v>
      </c>
      <c r="E6" s="134" t="s">
        <v>3</v>
      </c>
      <c r="F6" s="137" t="s">
        <v>9</v>
      </c>
      <c r="G6" s="138" t="s">
        <v>18</v>
      </c>
      <c r="H6" s="138" t="s">
        <v>11</v>
      </c>
      <c r="I6" s="141" t="s">
        <v>13</v>
      </c>
      <c r="J6" s="144" t="s">
        <v>10</v>
      </c>
      <c r="K6" s="131" t="s">
        <v>4</v>
      </c>
      <c r="L6" s="158" t="s">
        <v>6</v>
      </c>
    </row>
    <row r="7" spans="1:12" ht="16.5" customHeight="1">
      <c r="A7" s="151"/>
      <c r="B7" s="135"/>
      <c r="C7" s="156"/>
      <c r="D7" s="139"/>
      <c r="E7" s="135"/>
      <c r="F7" s="135"/>
      <c r="G7" s="153"/>
      <c r="H7" s="139"/>
      <c r="I7" s="142"/>
      <c r="J7" s="139"/>
      <c r="K7" s="132"/>
      <c r="L7" s="159"/>
    </row>
    <row r="8" spans="1:12" ht="16.5" customHeight="1">
      <c r="A8" s="151"/>
      <c r="B8" s="135"/>
      <c r="C8" s="156"/>
      <c r="D8" s="139"/>
      <c r="E8" s="135"/>
      <c r="F8" s="135"/>
      <c r="G8" s="153"/>
      <c r="H8" s="139"/>
      <c r="I8" s="142"/>
      <c r="J8" s="139"/>
      <c r="K8" s="132"/>
      <c r="L8" s="159"/>
    </row>
    <row r="9" spans="1:12" ht="16.5" customHeight="1">
      <c r="A9" s="151"/>
      <c r="B9" s="135"/>
      <c r="C9" s="156"/>
      <c r="D9" s="139"/>
      <c r="E9" s="135"/>
      <c r="F9" s="135"/>
      <c r="G9" s="153"/>
      <c r="H9" s="139"/>
      <c r="I9" s="142"/>
      <c r="J9" s="139"/>
      <c r="K9" s="132"/>
      <c r="L9" s="159"/>
    </row>
    <row r="10" spans="1:12" ht="16.5" customHeight="1">
      <c r="A10" s="151"/>
      <c r="B10" s="135"/>
      <c r="C10" s="156"/>
      <c r="D10" s="139"/>
      <c r="E10" s="135"/>
      <c r="F10" s="135"/>
      <c r="G10" s="153"/>
      <c r="H10" s="139"/>
      <c r="I10" s="142"/>
      <c r="J10" s="139"/>
      <c r="K10" s="132"/>
      <c r="L10" s="159"/>
    </row>
    <row r="11" spans="1:12" ht="16.5" customHeight="1" thickBot="1">
      <c r="A11" s="152"/>
      <c r="B11" s="136"/>
      <c r="C11" s="157"/>
      <c r="D11" s="140"/>
      <c r="E11" s="136"/>
      <c r="F11" s="136"/>
      <c r="G11" s="154"/>
      <c r="H11" s="140"/>
      <c r="I11" s="143"/>
      <c r="J11" s="140"/>
      <c r="K11" s="133"/>
      <c r="L11" s="160"/>
    </row>
    <row r="12" spans="1:12" s="4" customFormat="1" ht="23.25" customHeight="1">
      <c r="A12" s="129" t="s">
        <v>84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s="4" customFormat="1" ht="21" customHeight="1">
      <c r="A13" s="65" t="s">
        <v>172</v>
      </c>
      <c r="B13" s="63">
        <v>1967</v>
      </c>
      <c r="C13" s="64">
        <v>80</v>
      </c>
      <c r="D13" s="56" t="s">
        <v>174</v>
      </c>
      <c r="E13" s="56" t="s">
        <v>175</v>
      </c>
      <c r="F13" s="74">
        <v>16</v>
      </c>
      <c r="G13" s="74">
        <v>2708</v>
      </c>
      <c r="H13" s="74">
        <v>43326</v>
      </c>
      <c r="I13" s="74">
        <v>108</v>
      </c>
      <c r="J13" s="75"/>
      <c r="K13" s="76"/>
      <c r="L13" s="55" t="s">
        <v>35</v>
      </c>
    </row>
    <row r="14" spans="1:12" s="4" customFormat="1" ht="21" customHeight="1">
      <c r="A14" s="65"/>
      <c r="B14" s="63"/>
      <c r="C14" s="64"/>
      <c r="D14" s="56"/>
      <c r="E14" s="56"/>
      <c r="F14" s="74"/>
      <c r="G14" s="74"/>
      <c r="H14" s="74"/>
      <c r="I14" s="74"/>
      <c r="J14" s="75"/>
      <c r="K14" s="76"/>
      <c r="L14" s="55"/>
    </row>
    <row r="15" spans="1:12" ht="22.5" customHeight="1">
      <c r="A15" s="70" t="s">
        <v>1</v>
      </c>
      <c r="B15" s="70"/>
      <c r="C15" s="71"/>
      <c r="D15" s="66"/>
      <c r="E15" s="66"/>
      <c r="F15" s="66"/>
      <c r="G15" s="66" t="s">
        <v>2</v>
      </c>
      <c r="H15" s="66"/>
      <c r="I15" s="66"/>
      <c r="J15" s="57"/>
      <c r="K15" s="58"/>
      <c r="L15" s="54"/>
    </row>
    <row r="16" spans="1:12" s="4" customFormat="1" ht="33" customHeight="1">
      <c r="A16" s="72" t="s">
        <v>32</v>
      </c>
      <c r="B16" s="73"/>
      <c r="C16" s="73"/>
      <c r="D16" s="73"/>
      <c r="E16" s="73"/>
      <c r="F16" s="67"/>
      <c r="G16" s="67" t="s">
        <v>173</v>
      </c>
      <c r="H16" s="67"/>
      <c r="I16" s="67"/>
      <c r="J16" s="59"/>
      <c r="K16" s="60"/>
      <c r="L16" s="54"/>
    </row>
    <row r="17" spans="1:12" s="4" customFormat="1" ht="24.75" customHeight="1">
      <c r="A17" s="2"/>
      <c r="B17" s="7"/>
      <c r="C17" s="61"/>
      <c r="D17" s="61"/>
      <c r="E17" s="61"/>
      <c r="F17" s="62"/>
      <c r="G17" s="62"/>
      <c r="H17" s="62"/>
      <c r="I17" s="62"/>
      <c r="J17" s="62"/>
      <c r="K17" s="3"/>
      <c r="L17" s="1"/>
    </row>
    <row r="18" spans="1:12" s="4" customFormat="1" ht="15" customHeight="1">
      <c r="A18" s="2"/>
      <c r="B18" s="1"/>
      <c r="C18" s="1"/>
      <c r="D18" s="1"/>
      <c r="E18" s="1"/>
      <c r="F18" s="1"/>
      <c r="G18" s="1"/>
      <c r="H18" s="1"/>
      <c r="I18" s="1"/>
      <c r="J18" s="1"/>
      <c r="K18" s="3"/>
      <c r="L18" s="1"/>
    </row>
    <row r="19" ht="18" customHeight="1"/>
    <row r="20" spans="1:12" s="4" customFormat="1" ht="15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3"/>
      <c r="L20" s="1"/>
    </row>
    <row r="21" ht="18" customHeight="1"/>
    <row r="22" spans="1:12" s="4" customFormat="1" ht="15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3"/>
      <c r="L22" s="1"/>
    </row>
    <row r="23" spans="1:12" s="4" customFormat="1" ht="15" customHeight="1">
      <c r="A23" s="2"/>
      <c r="B23" s="1"/>
      <c r="C23" s="1"/>
      <c r="D23" s="1"/>
      <c r="E23" s="1"/>
      <c r="F23" s="1"/>
      <c r="G23" s="1"/>
      <c r="H23" s="1"/>
      <c r="I23" s="1"/>
      <c r="J23" s="1"/>
      <c r="K23" s="3"/>
      <c r="L23" s="1"/>
    </row>
    <row r="24" spans="1:12" s="4" customFormat="1" ht="12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3"/>
      <c r="L24" s="1"/>
    </row>
    <row r="25" ht="25.5" customHeight="1"/>
    <row r="26" ht="25.5" customHeight="1"/>
    <row r="27" ht="25.5" customHeight="1"/>
    <row r="28" ht="25.5" customHeight="1"/>
    <row r="29" ht="25.5" customHeight="1"/>
    <row r="30" ht="22.5" customHeight="1"/>
    <row r="31" spans="1:12" s="54" customFormat="1" ht="22.5" customHeight="1">
      <c r="A31" s="2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ht="22.5" customHeight="1"/>
  </sheetData>
  <sheetProtection/>
  <mergeCells count="18">
    <mergeCell ref="L6:L11"/>
    <mergeCell ref="B5:K5"/>
    <mergeCell ref="A12:L12"/>
    <mergeCell ref="B6:B11"/>
    <mergeCell ref="J6:J11"/>
    <mergeCell ref="A1:L1"/>
    <mergeCell ref="A2:L2"/>
    <mergeCell ref="A3:L3"/>
    <mergeCell ref="A4:L4"/>
    <mergeCell ref="A6:A11"/>
    <mergeCell ref="G6:G11"/>
    <mergeCell ref="C6:C11"/>
    <mergeCell ref="D6:D11"/>
    <mergeCell ref="K6:K11"/>
    <mergeCell ref="E6:E11"/>
    <mergeCell ref="F6:F11"/>
    <mergeCell ref="H6:H11"/>
    <mergeCell ref="I6:I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Normal="104" zoomScaleSheetLayoutView="100" zoomScalePageLayoutView="0" workbookViewId="0" topLeftCell="A12">
      <selection activeCell="J25" sqref="J25"/>
    </sheetView>
  </sheetViews>
  <sheetFormatPr defaultColWidth="8.00390625" defaultRowHeight="15.75"/>
  <cols>
    <col min="1" max="1" width="3.125" style="1" customWidth="1"/>
    <col min="2" max="2" width="29.00390625" style="2" customWidth="1"/>
    <col min="3" max="3" width="7.00390625" style="1" customWidth="1"/>
    <col min="4" max="4" width="8.75390625" style="1" customWidth="1"/>
    <col min="5" max="5" width="5.50390625" style="1" customWidth="1"/>
    <col min="6" max="7" width="6.125" style="1" customWidth="1"/>
    <col min="8" max="8" width="9.25390625" style="1" customWidth="1"/>
    <col min="9" max="9" width="11.125" style="1" customWidth="1"/>
    <col min="10" max="10" width="7.75390625" style="1" customWidth="1"/>
    <col min="11" max="11" width="4.375" style="3" customWidth="1"/>
    <col min="12" max="12" width="20.375" style="1" customWidth="1"/>
    <col min="13" max="16384" width="8.00390625" style="1" customWidth="1"/>
  </cols>
  <sheetData>
    <row r="1" spans="2:13" s="28" customFormat="1" ht="15.75" customHeight="1">
      <c r="B1" s="145" t="s">
        <v>72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2:13" s="28" customFormat="1" ht="15.75"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3" s="28" customFormat="1" ht="15.75" customHeight="1">
      <c r="B3" s="148" t="s">
        <v>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2:13" s="28" customFormat="1" ht="66" customHeight="1">
      <c r="B4" s="149" t="s">
        <v>93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2:13" s="20" customFormat="1" ht="33" customHeight="1">
      <c r="B5" s="18" t="s">
        <v>89</v>
      </c>
      <c r="C5" s="161"/>
      <c r="D5" s="128"/>
      <c r="E5" s="128"/>
      <c r="F5" s="128"/>
      <c r="G5" s="128"/>
      <c r="H5" s="128"/>
      <c r="I5" s="128"/>
      <c r="J5" s="128"/>
      <c r="K5" s="128"/>
      <c r="L5" s="128"/>
      <c r="M5" s="19" t="s">
        <v>26</v>
      </c>
    </row>
    <row r="6" spans="2:12" ht="36" customHeight="1" thickBot="1">
      <c r="B6" s="16"/>
      <c r="C6" s="164" t="s">
        <v>131</v>
      </c>
      <c r="D6" s="164"/>
      <c r="E6" s="164"/>
      <c r="F6" s="164"/>
      <c r="G6" s="164"/>
      <c r="H6" s="164"/>
      <c r="I6" s="164"/>
      <c r="J6" s="164"/>
      <c r="K6" s="164"/>
      <c r="L6" s="34" t="s">
        <v>151</v>
      </c>
    </row>
    <row r="7" spans="1:12" ht="16.5" customHeight="1">
      <c r="A7" s="166" t="s">
        <v>171</v>
      </c>
      <c r="B7" s="181" t="s">
        <v>5</v>
      </c>
      <c r="C7" s="137" t="s">
        <v>7</v>
      </c>
      <c r="D7" s="155" t="s">
        <v>8</v>
      </c>
      <c r="E7" s="144" t="s">
        <v>20</v>
      </c>
      <c r="F7" s="137" t="s">
        <v>9</v>
      </c>
      <c r="G7" s="138" t="s">
        <v>18</v>
      </c>
      <c r="H7" s="138" t="s">
        <v>11</v>
      </c>
      <c r="I7" s="141" t="s">
        <v>13</v>
      </c>
      <c r="J7" s="144" t="s">
        <v>10</v>
      </c>
      <c r="K7" s="131" t="s">
        <v>4</v>
      </c>
      <c r="L7" s="158" t="s">
        <v>6</v>
      </c>
    </row>
    <row r="8" spans="1:12" ht="16.5" customHeight="1">
      <c r="A8" s="166"/>
      <c r="B8" s="182"/>
      <c r="C8" s="135"/>
      <c r="D8" s="156"/>
      <c r="E8" s="139"/>
      <c r="F8" s="135"/>
      <c r="G8" s="153"/>
      <c r="H8" s="139"/>
      <c r="I8" s="142"/>
      <c r="J8" s="139"/>
      <c r="K8" s="132"/>
      <c r="L8" s="159"/>
    </row>
    <row r="9" spans="1:12" ht="16.5" customHeight="1">
      <c r="A9" s="166"/>
      <c r="B9" s="182"/>
      <c r="C9" s="135"/>
      <c r="D9" s="156"/>
      <c r="E9" s="139"/>
      <c r="F9" s="135"/>
      <c r="G9" s="153"/>
      <c r="H9" s="139"/>
      <c r="I9" s="142"/>
      <c r="J9" s="139"/>
      <c r="K9" s="132"/>
      <c r="L9" s="159"/>
    </row>
    <row r="10" spans="1:12" ht="16.5" customHeight="1">
      <c r="A10" s="166"/>
      <c r="B10" s="182"/>
      <c r="C10" s="135"/>
      <c r="D10" s="156"/>
      <c r="E10" s="139"/>
      <c r="F10" s="135"/>
      <c r="G10" s="153"/>
      <c r="H10" s="139"/>
      <c r="I10" s="142"/>
      <c r="J10" s="139"/>
      <c r="K10" s="132"/>
      <c r="L10" s="159"/>
    </row>
    <row r="11" spans="1:12" ht="16.5" customHeight="1">
      <c r="A11" s="166"/>
      <c r="B11" s="182"/>
      <c r="C11" s="135"/>
      <c r="D11" s="156"/>
      <c r="E11" s="139"/>
      <c r="F11" s="135"/>
      <c r="G11" s="153"/>
      <c r="H11" s="139"/>
      <c r="I11" s="142"/>
      <c r="J11" s="139"/>
      <c r="K11" s="132"/>
      <c r="L11" s="159"/>
    </row>
    <row r="12" spans="1:12" ht="16.5" customHeight="1" thickBot="1">
      <c r="A12" s="166"/>
      <c r="B12" s="182"/>
      <c r="C12" s="135"/>
      <c r="D12" s="156"/>
      <c r="E12" s="139"/>
      <c r="F12" s="135"/>
      <c r="G12" s="153"/>
      <c r="H12" s="139"/>
      <c r="I12" s="142"/>
      <c r="J12" s="139"/>
      <c r="K12" s="133"/>
      <c r="L12" s="160"/>
    </row>
    <row r="13" spans="1:12" s="4" customFormat="1" ht="22.5" customHeight="1">
      <c r="A13" s="93">
        <v>1</v>
      </c>
      <c r="B13" s="89" t="s">
        <v>132</v>
      </c>
      <c r="C13" s="89">
        <v>2001</v>
      </c>
      <c r="D13" s="90">
        <v>82</v>
      </c>
      <c r="E13" s="36"/>
      <c r="F13" s="90">
        <v>8</v>
      </c>
      <c r="G13" s="42">
        <v>280</v>
      </c>
      <c r="H13" s="42">
        <f aca="true" t="shared" si="0" ref="H13:H23">F13*G13</f>
        <v>2240</v>
      </c>
      <c r="I13" s="42">
        <v>10</v>
      </c>
      <c r="J13" s="39">
        <f aca="true" t="shared" si="1" ref="J13:J21">(F13*G13)/D13</f>
        <v>27.317073170731707</v>
      </c>
      <c r="K13" s="40"/>
      <c r="L13" s="37" t="s">
        <v>66</v>
      </c>
    </row>
    <row r="14" spans="1:12" s="4" customFormat="1" ht="21.75" customHeight="1">
      <c r="A14" s="93">
        <v>2</v>
      </c>
      <c r="B14" s="89" t="s">
        <v>133</v>
      </c>
      <c r="C14" s="89">
        <v>1998</v>
      </c>
      <c r="D14" s="90">
        <v>65</v>
      </c>
      <c r="E14" s="36"/>
      <c r="F14" s="90">
        <v>8</v>
      </c>
      <c r="G14" s="42">
        <v>245</v>
      </c>
      <c r="H14" s="42">
        <f t="shared" si="0"/>
        <v>1960</v>
      </c>
      <c r="I14" s="42">
        <v>10</v>
      </c>
      <c r="J14" s="39">
        <f t="shared" si="1"/>
        <v>30.153846153846153</v>
      </c>
      <c r="K14" s="40"/>
      <c r="L14" s="37" t="s">
        <v>66</v>
      </c>
    </row>
    <row r="15" spans="1:12" s="4" customFormat="1" ht="22.5" customHeight="1">
      <c r="A15" s="93">
        <v>3</v>
      </c>
      <c r="B15" s="89" t="s">
        <v>134</v>
      </c>
      <c r="C15" s="89">
        <v>2001</v>
      </c>
      <c r="D15" s="90">
        <v>70</v>
      </c>
      <c r="E15" s="36"/>
      <c r="F15" s="90">
        <v>8</v>
      </c>
      <c r="G15" s="42">
        <v>240</v>
      </c>
      <c r="H15" s="42">
        <f t="shared" si="0"/>
        <v>1920</v>
      </c>
      <c r="I15" s="42">
        <v>10</v>
      </c>
      <c r="J15" s="39">
        <f t="shared" si="1"/>
        <v>27.428571428571427</v>
      </c>
      <c r="K15" s="40"/>
      <c r="L15" s="37" t="s">
        <v>66</v>
      </c>
    </row>
    <row r="16" spans="1:12" s="4" customFormat="1" ht="23.25" customHeight="1">
      <c r="A16" s="93">
        <v>4</v>
      </c>
      <c r="B16" s="89" t="s">
        <v>135</v>
      </c>
      <c r="C16" s="89">
        <v>2001</v>
      </c>
      <c r="D16" s="90">
        <v>50</v>
      </c>
      <c r="E16" s="36"/>
      <c r="F16" s="90">
        <v>6</v>
      </c>
      <c r="G16" s="42">
        <v>278</v>
      </c>
      <c r="H16" s="42">
        <f t="shared" si="0"/>
        <v>1668</v>
      </c>
      <c r="I16" s="42">
        <v>10</v>
      </c>
      <c r="J16" s="39">
        <f t="shared" si="1"/>
        <v>33.36</v>
      </c>
      <c r="K16" s="92"/>
      <c r="L16" s="37" t="s">
        <v>66</v>
      </c>
    </row>
    <row r="17" spans="1:12" s="4" customFormat="1" ht="21" customHeight="1">
      <c r="A17" s="93">
        <v>5</v>
      </c>
      <c r="B17" s="89" t="s">
        <v>149</v>
      </c>
      <c r="C17" s="89">
        <v>2007</v>
      </c>
      <c r="D17" s="90">
        <v>29</v>
      </c>
      <c r="E17" s="36"/>
      <c r="F17" s="90">
        <v>4</v>
      </c>
      <c r="G17" s="42">
        <v>268</v>
      </c>
      <c r="H17" s="42">
        <f t="shared" si="0"/>
        <v>1072</v>
      </c>
      <c r="I17" s="42">
        <v>10</v>
      </c>
      <c r="J17" s="39">
        <f t="shared" si="1"/>
        <v>36.96551724137931</v>
      </c>
      <c r="K17" s="43"/>
      <c r="L17" s="37" t="s">
        <v>66</v>
      </c>
    </row>
    <row r="18" spans="1:12" s="4" customFormat="1" ht="21" customHeight="1">
      <c r="A18" s="93">
        <v>6</v>
      </c>
      <c r="B18" s="89" t="s">
        <v>150</v>
      </c>
      <c r="C18" s="89">
        <v>2008</v>
      </c>
      <c r="D18" s="90">
        <v>31</v>
      </c>
      <c r="E18" s="36"/>
      <c r="F18" s="90">
        <v>6</v>
      </c>
      <c r="G18" s="42">
        <v>269</v>
      </c>
      <c r="H18" s="42">
        <f t="shared" si="0"/>
        <v>1614</v>
      </c>
      <c r="I18" s="42">
        <v>10</v>
      </c>
      <c r="J18" s="39">
        <f t="shared" si="1"/>
        <v>52.064516129032256</v>
      </c>
      <c r="K18" s="43"/>
      <c r="L18" s="37" t="s">
        <v>51</v>
      </c>
    </row>
    <row r="19" spans="1:12" s="4" customFormat="1" ht="21" customHeight="1">
      <c r="A19" s="93">
        <v>7</v>
      </c>
      <c r="B19" s="89" t="s">
        <v>137</v>
      </c>
      <c r="C19" s="89">
        <v>1978</v>
      </c>
      <c r="D19" s="90">
        <v>73</v>
      </c>
      <c r="E19" s="36"/>
      <c r="F19" s="90">
        <v>16</v>
      </c>
      <c r="G19" s="42">
        <v>248</v>
      </c>
      <c r="H19" s="42">
        <f t="shared" si="0"/>
        <v>3968</v>
      </c>
      <c r="I19" s="42">
        <v>10</v>
      </c>
      <c r="J19" s="39">
        <f t="shared" si="1"/>
        <v>54.35616438356164</v>
      </c>
      <c r="K19" s="43"/>
      <c r="L19" s="37" t="s">
        <v>51</v>
      </c>
    </row>
    <row r="20" spans="1:12" s="4" customFormat="1" ht="21" customHeight="1">
      <c r="A20" s="93">
        <v>8</v>
      </c>
      <c r="B20" s="44" t="s">
        <v>167</v>
      </c>
      <c r="C20" s="48">
        <v>2007</v>
      </c>
      <c r="D20" s="35">
        <v>29</v>
      </c>
      <c r="E20" s="36"/>
      <c r="F20" s="42">
        <v>4</v>
      </c>
      <c r="G20" s="42">
        <v>283</v>
      </c>
      <c r="H20" s="42">
        <f t="shared" si="0"/>
        <v>1132</v>
      </c>
      <c r="I20" s="42">
        <v>10</v>
      </c>
      <c r="J20" s="39">
        <f t="shared" si="1"/>
        <v>39.03448275862069</v>
      </c>
      <c r="K20" s="43"/>
      <c r="L20" s="37" t="s">
        <v>66</v>
      </c>
    </row>
    <row r="21" spans="1:12" s="4" customFormat="1" ht="21" customHeight="1">
      <c r="A21" s="93">
        <v>9</v>
      </c>
      <c r="B21" s="89" t="s">
        <v>88</v>
      </c>
      <c r="C21" s="89">
        <v>1983</v>
      </c>
      <c r="D21" s="90">
        <v>67</v>
      </c>
      <c r="E21" s="36"/>
      <c r="F21" s="90">
        <v>16</v>
      </c>
      <c r="G21" s="42">
        <v>281</v>
      </c>
      <c r="H21" s="42">
        <f t="shared" si="0"/>
        <v>4496</v>
      </c>
      <c r="I21" s="42">
        <v>10</v>
      </c>
      <c r="J21" s="39">
        <f t="shared" si="1"/>
        <v>67.1044776119403</v>
      </c>
      <c r="K21" s="43"/>
      <c r="L21" s="37" t="s">
        <v>66</v>
      </c>
    </row>
    <row r="22" spans="1:12" s="4" customFormat="1" ht="21" customHeight="1">
      <c r="A22" s="93">
        <v>10</v>
      </c>
      <c r="B22" s="89" t="s">
        <v>70</v>
      </c>
      <c r="C22" s="89">
        <v>1980</v>
      </c>
      <c r="D22" s="90">
        <v>108</v>
      </c>
      <c r="E22" s="36"/>
      <c r="F22" s="90">
        <v>16</v>
      </c>
      <c r="G22" s="42">
        <v>257</v>
      </c>
      <c r="H22" s="42">
        <f t="shared" si="0"/>
        <v>4112</v>
      </c>
      <c r="I22" s="42">
        <v>10</v>
      </c>
      <c r="J22" s="39">
        <f>(F22*G22)/D22</f>
        <v>38.074074074074076</v>
      </c>
      <c r="K22" s="43"/>
      <c r="L22" s="37" t="s">
        <v>66</v>
      </c>
    </row>
    <row r="23" spans="1:12" s="4" customFormat="1" ht="21" customHeight="1">
      <c r="A23" s="93">
        <v>11</v>
      </c>
      <c r="B23" s="89" t="s">
        <v>170</v>
      </c>
      <c r="C23" s="89">
        <v>1983</v>
      </c>
      <c r="D23" s="90">
        <v>87</v>
      </c>
      <c r="E23" s="36"/>
      <c r="F23" s="90">
        <v>12</v>
      </c>
      <c r="G23" s="42">
        <v>289</v>
      </c>
      <c r="H23" s="42">
        <f t="shared" si="0"/>
        <v>3468</v>
      </c>
      <c r="I23" s="42">
        <v>10</v>
      </c>
      <c r="J23" s="39">
        <f>(F23*G23)/D23</f>
        <v>39.86206896551724</v>
      </c>
      <c r="K23" s="43"/>
      <c r="L23" s="37" t="s">
        <v>66</v>
      </c>
    </row>
    <row r="24" spans="1:12" s="112" customFormat="1" ht="26.25" customHeight="1" thickBot="1">
      <c r="A24" s="121"/>
      <c r="B24" s="83" t="s">
        <v>12</v>
      </c>
      <c r="C24" s="110"/>
      <c r="D24" s="130">
        <f>SUM(D13:D23)</f>
        <v>691</v>
      </c>
      <c r="E24" s="94"/>
      <c r="F24" s="84"/>
      <c r="G24" s="84">
        <f>SUM(G13:G23)</f>
        <v>2938</v>
      </c>
      <c r="H24" s="84">
        <f>SUM(H13:H23)</f>
        <v>27650</v>
      </c>
      <c r="I24" s="84">
        <f>SUM(I13:I23)</f>
        <v>110</v>
      </c>
      <c r="J24" s="91">
        <f>H24/D24</f>
        <v>40.01447178002894</v>
      </c>
      <c r="K24" s="84"/>
      <c r="L24" s="111"/>
    </row>
    <row r="25" spans="2:12" ht="21" customHeight="1">
      <c r="B25" s="99"/>
      <c r="C25" s="22"/>
      <c r="D25" s="23"/>
      <c r="E25" s="24"/>
      <c r="F25" s="22"/>
      <c r="G25" s="22"/>
      <c r="H25" s="8"/>
      <c r="I25" s="8"/>
      <c r="J25" s="8"/>
      <c r="K25" s="13"/>
      <c r="L25" s="5"/>
    </row>
    <row r="26" spans="2:12" s="4" customFormat="1" ht="21" customHeight="1">
      <c r="B26" s="70" t="s">
        <v>1</v>
      </c>
      <c r="C26" s="70"/>
      <c r="D26" s="71"/>
      <c r="E26" s="66"/>
      <c r="F26" s="66"/>
      <c r="G26" s="66" t="s">
        <v>2</v>
      </c>
      <c r="H26" s="66"/>
      <c r="I26" s="66"/>
      <c r="J26" s="66"/>
      <c r="K26" s="14"/>
      <c r="L26" s="5"/>
    </row>
    <row r="27" spans="2:12" s="4" customFormat="1" ht="34.5" customHeight="1">
      <c r="B27" s="72" t="s">
        <v>32</v>
      </c>
      <c r="C27" s="73"/>
      <c r="D27" s="73"/>
      <c r="E27" s="73"/>
      <c r="F27" s="67"/>
      <c r="G27" s="67" t="s">
        <v>71</v>
      </c>
      <c r="H27" s="67"/>
      <c r="I27" s="67"/>
      <c r="J27" s="67"/>
      <c r="K27" s="15"/>
      <c r="L27" s="5"/>
    </row>
    <row r="28" spans="2:12" s="4" customFormat="1" ht="15" customHeight="1">
      <c r="B28" s="2"/>
      <c r="C28" s="9"/>
      <c r="D28" s="10"/>
      <c r="E28" s="10"/>
      <c r="F28" s="11"/>
      <c r="G28" s="11"/>
      <c r="H28" s="11"/>
      <c r="I28" s="11"/>
      <c r="J28" s="11"/>
      <c r="K28" s="3"/>
      <c r="L28" s="1"/>
    </row>
    <row r="29" ht="18" customHeight="1"/>
    <row r="30" spans="2:12" s="4" customFormat="1" ht="15" customHeight="1"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18" customHeight="1"/>
    <row r="32" spans="2:12" s="4" customFormat="1" ht="15" customHeight="1"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2:12" s="4" customFormat="1" ht="15" customHeight="1"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spans="2:12" s="4" customFormat="1" ht="12" customHeight="1">
      <c r="B34" s="2"/>
      <c r="C34" s="1"/>
      <c r="D34" s="1"/>
      <c r="E34" s="1"/>
      <c r="F34" s="1"/>
      <c r="G34" s="1"/>
      <c r="H34" s="1"/>
      <c r="I34" s="1"/>
      <c r="J34" s="1"/>
      <c r="K34" s="3"/>
      <c r="L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2:12" s="5" customFormat="1" ht="22.5" customHeight="1">
      <c r="B41" s="2"/>
      <c r="C41" s="1"/>
      <c r="D41" s="1"/>
      <c r="E41" s="1"/>
      <c r="F41" s="1"/>
      <c r="G41" s="1"/>
      <c r="H41" s="1"/>
      <c r="I41" s="1"/>
      <c r="J41" s="1"/>
      <c r="K41" s="3"/>
      <c r="L41" s="1"/>
    </row>
    <row r="42" ht="22.5" customHeight="1"/>
  </sheetData>
  <sheetProtection/>
  <mergeCells count="18">
    <mergeCell ref="A7:A12"/>
    <mergeCell ref="J7:J12"/>
    <mergeCell ref="B1:M1"/>
    <mergeCell ref="B2:M2"/>
    <mergeCell ref="B3:M3"/>
    <mergeCell ref="B4:M4"/>
    <mergeCell ref="C5:L5"/>
    <mergeCell ref="C6:K6"/>
    <mergeCell ref="K7:K12"/>
    <mergeCell ref="L7:L12"/>
    <mergeCell ref="B7:B12"/>
    <mergeCell ref="I7:I12"/>
    <mergeCell ref="C7:C12"/>
    <mergeCell ref="D7:D12"/>
    <mergeCell ref="E7:E12"/>
    <mergeCell ref="F7:F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zoomScaleSheetLayoutView="90" zoomScalePageLayoutView="0" workbookViewId="0" topLeftCell="A4">
      <selection activeCell="I21" sqref="I21"/>
    </sheetView>
  </sheetViews>
  <sheetFormatPr defaultColWidth="9.00390625" defaultRowHeight="15.75"/>
  <cols>
    <col min="1" max="1" width="3.50390625" style="0" customWidth="1"/>
    <col min="2" max="2" width="45.375" style="0" customWidth="1"/>
    <col min="3" max="3" width="10.875" style="0" customWidth="1"/>
    <col min="4" max="4" width="13.00390625" style="0" customWidth="1"/>
    <col min="5" max="5" width="10.50390625" style="0" customWidth="1"/>
    <col min="6" max="6" width="6.25390625" style="0" customWidth="1"/>
  </cols>
  <sheetData>
    <row r="1" spans="2:6" ht="15.75">
      <c r="B1" s="192" t="s">
        <v>72</v>
      </c>
      <c r="C1" s="193"/>
      <c r="D1" s="193"/>
      <c r="E1" s="193"/>
      <c r="F1" s="193"/>
    </row>
    <row r="2" spans="2:6" ht="15.75">
      <c r="B2" s="194" t="s">
        <v>73</v>
      </c>
      <c r="C2" s="194"/>
      <c r="D2" s="194"/>
      <c r="E2" s="194"/>
      <c r="F2" s="194"/>
    </row>
    <row r="3" spans="2:6" ht="79.5" customHeight="1">
      <c r="B3" s="183" t="s">
        <v>94</v>
      </c>
      <c r="C3" s="183"/>
      <c r="D3" s="183"/>
      <c r="E3" s="183"/>
      <c r="F3" s="183"/>
    </row>
    <row r="4" spans="2:6" ht="45.75" customHeight="1">
      <c r="B4" s="195" t="s">
        <v>95</v>
      </c>
      <c r="C4" s="195"/>
      <c r="D4" s="195"/>
      <c r="E4" s="195"/>
      <c r="F4" s="195"/>
    </row>
    <row r="5" spans="1:6" ht="60.75" customHeight="1">
      <c r="A5" s="97"/>
      <c r="B5" s="51" t="s">
        <v>12</v>
      </c>
      <c r="C5" s="47" t="s">
        <v>23</v>
      </c>
      <c r="D5" s="47" t="s">
        <v>25</v>
      </c>
      <c r="E5" s="52" t="s">
        <v>36</v>
      </c>
      <c r="F5" s="52" t="s">
        <v>24</v>
      </c>
    </row>
    <row r="6" spans="1:6" ht="21.75" customHeight="1">
      <c r="A6" s="97">
        <v>1</v>
      </c>
      <c r="B6" s="96" t="s">
        <v>168</v>
      </c>
      <c r="C6" s="81">
        <f>'Соколовка 1'!D24</f>
        <v>490</v>
      </c>
      <c r="D6" s="81">
        <f>'Соколовка 1'!H24</f>
        <v>30192</v>
      </c>
      <c r="E6" s="51">
        <f aca="true" t="shared" si="0" ref="E6:E14">D6/C6</f>
        <v>61.61632653061225</v>
      </c>
      <c r="F6" s="43">
        <v>1</v>
      </c>
    </row>
    <row r="7" spans="1:6" ht="18.75">
      <c r="A7" s="97">
        <v>2</v>
      </c>
      <c r="B7" s="96" t="s">
        <v>22</v>
      </c>
      <c r="C7" s="82">
        <f>'К-Ч Юность'!D24</f>
        <v>598.6</v>
      </c>
      <c r="D7" s="82">
        <f>'К-Ч Юность'!H24</f>
        <v>33304</v>
      </c>
      <c r="E7" s="51">
        <f t="shared" si="0"/>
        <v>55.6364851319746</v>
      </c>
      <c r="F7" s="43">
        <v>2</v>
      </c>
    </row>
    <row r="8" spans="1:6" ht="18.75">
      <c r="A8" s="97">
        <v>3</v>
      </c>
      <c r="B8" s="96" t="s">
        <v>67</v>
      </c>
      <c r="C8" s="81">
        <f>'Советск 1 '!D24</f>
        <v>511</v>
      </c>
      <c r="D8" s="81">
        <f>'Советск 1 '!H24</f>
        <v>27280</v>
      </c>
      <c r="E8" s="51">
        <f t="shared" si="0"/>
        <v>53.385518590998046</v>
      </c>
      <c r="F8" s="43">
        <v>3</v>
      </c>
    </row>
    <row r="9" spans="1:6" ht="18.75">
      <c r="A9" s="97">
        <v>4</v>
      </c>
      <c r="B9" s="96" t="s">
        <v>87</v>
      </c>
      <c r="C9" s="81">
        <f>'Филейка-1'!D24</f>
        <v>576</v>
      </c>
      <c r="D9" s="81">
        <f>'Филейка-1'!H24</f>
        <v>30540</v>
      </c>
      <c r="E9" s="51">
        <f t="shared" si="0"/>
        <v>53.020833333333336</v>
      </c>
      <c r="F9" s="43">
        <v>4</v>
      </c>
    </row>
    <row r="10" spans="1:6" ht="18.75">
      <c r="A10" s="97">
        <v>5</v>
      </c>
      <c r="B10" s="96" t="s">
        <v>169</v>
      </c>
      <c r="C10" s="81">
        <f>'Соколовка 2'!D22</f>
        <v>575</v>
      </c>
      <c r="D10" s="81">
        <f>'Соколовка 2'!H22</f>
        <v>29016</v>
      </c>
      <c r="E10" s="51">
        <f t="shared" si="0"/>
        <v>50.46260869565217</v>
      </c>
      <c r="F10" s="43">
        <v>5</v>
      </c>
    </row>
    <row r="11" spans="1:6" ht="18.75">
      <c r="A11" s="97">
        <v>6</v>
      </c>
      <c r="B11" s="96" t="s">
        <v>68</v>
      </c>
      <c r="C11" s="81">
        <f>Шк№39!D24</f>
        <v>514</v>
      </c>
      <c r="D11" s="81">
        <f>Шк№39!H24</f>
        <v>24668</v>
      </c>
      <c r="E11" s="51">
        <f t="shared" si="0"/>
        <v>47.992217898832685</v>
      </c>
      <c r="F11" s="43">
        <v>6</v>
      </c>
    </row>
    <row r="12" spans="1:6" ht="18.75">
      <c r="A12" s="97">
        <v>7</v>
      </c>
      <c r="B12" s="96" t="s">
        <v>86</v>
      </c>
      <c r="C12" s="81">
        <f>'Филейка 2'!D24</f>
        <v>462</v>
      </c>
      <c r="D12" s="81">
        <f>'Филейка 2'!H24</f>
        <v>21436</v>
      </c>
      <c r="E12" s="51">
        <f t="shared" si="0"/>
        <v>46.3982683982684</v>
      </c>
      <c r="F12" s="43">
        <v>7</v>
      </c>
    </row>
    <row r="13" spans="1:6" ht="18.75">
      <c r="A13" s="97">
        <v>8</v>
      </c>
      <c r="B13" s="96" t="s">
        <v>69</v>
      </c>
      <c r="C13" s="82">
        <f>'Нов.зв.'!D23</f>
        <v>640</v>
      </c>
      <c r="D13" s="82">
        <f>'Нов.зв.'!H23</f>
        <v>28204</v>
      </c>
      <c r="E13" s="51">
        <f t="shared" si="0"/>
        <v>44.06875</v>
      </c>
      <c r="F13" s="43">
        <v>8</v>
      </c>
    </row>
    <row r="14" spans="1:6" ht="18.75">
      <c r="A14" s="97">
        <v>9</v>
      </c>
      <c r="B14" s="96" t="s">
        <v>130</v>
      </c>
      <c r="C14" s="81">
        <f>'Вятские Богатыри'!D24</f>
        <v>691</v>
      </c>
      <c r="D14" s="81">
        <f>'Вятские Богатыри'!H24</f>
        <v>27650</v>
      </c>
      <c r="E14" s="51">
        <f t="shared" si="0"/>
        <v>40.01447178002894</v>
      </c>
      <c r="F14" s="43">
        <v>9</v>
      </c>
    </row>
    <row r="15" spans="2:6" ht="18.75">
      <c r="B15" s="191" t="s">
        <v>45</v>
      </c>
      <c r="C15" s="191"/>
      <c r="D15" s="53">
        <f>SUM(D6:D14)</f>
        <v>252290</v>
      </c>
      <c r="E15" s="21"/>
      <c r="F15" s="21"/>
    </row>
    <row r="16" spans="2:8" ht="29.25" customHeight="1">
      <c r="B16" s="30" t="s">
        <v>1</v>
      </c>
      <c r="C16" s="29" t="s">
        <v>2</v>
      </c>
      <c r="D16" s="29"/>
      <c r="E16" s="30"/>
      <c r="F16" s="30"/>
      <c r="H16" s="26"/>
    </row>
    <row r="17" spans="2:6" ht="33.75" customHeight="1">
      <c r="B17" s="32" t="s">
        <v>32</v>
      </c>
      <c r="C17" s="67" t="s">
        <v>71</v>
      </c>
      <c r="D17" s="31"/>
      <c r="E17" s="30"/>
      <c r="F17" s="30"/>
    </row>
  </sheetData>
  <sheetProtection/>
  <mergeCells count="5">
    <mergeCell ref="B15:C15"/>
    <mergeCell ref="B1:F1"/>
    <mergeCell ref="B3:F3"/>
    <mergeCell ref="B2:F2"/>
    <mergeCell ref="B4:F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="104" zoomScaleNormal="104" zoomScaleSheetLayoutView="104" zoomScalePageLayoutView="0" workbookViewId="0" topLeftCell="A11">
      <selection activeCell="J25" sqref="J25"/>
    </sheetView>
  </sheetViews>
  <sheetFormatPr defaultColWidth="8.00390625" defaultRowHeight="15.75"/>
  <cols>
    <col min="1" max="1" width="2.87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8" customFormat="1" ht="15.75" customHeight="1">
      <c r="A1" s="100"/>
      <c r="B1" s="145" t="s">
        <v>72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8" customFormat="1" ht="15.75">
      <c r="A2" s="100"/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28" customFormat="1" ht="15.75" customHeight="1">
      <c r="A3" s="100"/>
      <c r="B3" s="148" t="s">
        <v>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8" customFormat="1" ht="66" customHeight="1">
      <c r="A4" s="100"/>
      <c r="B4" s="149" t="s">
        <v>92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20" customFormat="1" ht="33" customHeight="1">
      <c r="A5" s="98"/>
      <c r="B5" s="18" t="s">
        <v>89</v>
      </c>
      <c r="C5" s="161"/>
      <c r="D5" s="128"/>
      <c r="E5" s="128"/>
      <c r="F5" s="128"/>
      <c r="G5" s="128"/>
      <c r="H5" s="128"/>
      <c r="I5" s="128"/>
      <c r="J5" s="128"/>
      <c r="K5" s="128"/>
      <c r="L5" s="128"/>
      <c r="M5" s="19" t="s">
        <v>26</v>
      </c>
    </row>
    <row r="6" spans="2:12" ht="42" customHeight="1">
      <c r="B6" s="16"/>
      <c r="C6" s="164" t="s">
        <v>156</v>
      </c>
      <c r="D6" s="164"/>
      <c r="E6" s="164"/>
      <c r="F6" s="164"/>
      <c r="G6" s="164"/>
      <c r="H6" s="164"/>
      <c r="I6" s="164"/>
      <c r="J6" s="164"/>
      <c r="K6" s="164"/>
      <c r="L6" s="34" t="s">
        <v>157</v>
      </c>
    </row>
    <row r="7" spans="1:12" ht="16.5" customHeight="1">
      <c r="A7" s="166" t="s">
        <v>171</v>
      </c>
      <c r="B7" s="162" t="s">
        <v>5</v>
      </c>
      <c r="C7" s="124" t="s">
        <v>7</v>
      </c>
      <c r="D7" s="167" t="s">
        <v>8</v>
      </c>
      <c r="E7" s="123" t="s">
        <v>20</v>
      </c>
      <c r="F7" s="124" t="s">
        <v>9</v>
      </c>
      <c r="G7" s="122" t="s">
        <v>18</v>
      </c>
      <c r="H7" s="122" t="s">
        <v>11</v>
      </c>
      <c r="I7" s="162" t="s">
        <v>13</v>
      </c>
      <c r="J7" s="123" t="s">
        <v>10</v>
      </c>
      <c r="K7" s="165" t="s">
        <v>4</v>
      </c>
      <c r="L7" s="125" t="s">
        <v>6</v>
      </c>
    </row>
    <row r="8" spans="1:12" ht="16.5" customHeight="1">
      <c r="A8" s="166"/>
      <c r="B8" s="163"/>
      <c r="C8" s="125"/>
      <c r="D8" s="167"/>
      <c r="E8" s="123"/>
      <c r="F8" s="125"/>
      <c r="G8" s="122"/>
      <c r="H8" s="123"/>
      <c r="I8" s="162"/>
      <c r="J8" s="123"/>
      <c r="K8" s="165"/>
      <c r="L8" s="125"/>
    </row>
    <row r="9" spans="1:12" ht="16.5" customHeight="1">
      <c r="A9" s="166"/>
      <c r="B9" s="163"/>
      <c r="C9" s="125"/>
      <c r="D9" s="167"/>
      <c r="E9" s="123"/>
      <c r="F9" s="125"/>
      <c r="G9" s="122"/>
      <c r="H9" s="123"/>
      <c r="I9" s="162"/>
      <c r="J9" s="123"/>
      <c r="K9" s="165"/>
      <c r="L9" s="125"/>
    </row>
    <row r="10" spans="1:12" ht="16.5" customHeight="1">
      <c r="A10" s="166"/>
      <c r="B10" s="163"/>
      <c r="C10" s="125"/>
      <c r="D10" s="167"/>
      <c r="E10" s="123"/>
      <c r="F10" s="125"/>
      <c r="G10" s="122"/>
      <c r="H10" s="123"/>
      <c r="I10" s="162"/>
      <c r="J10" s="123"/>
      <c r="K10" s="165"/>
      <c r="L10" s="125"/>
    </row>
    <row r="11" spans="1:12" ht="16.5" customHeight="1">
      <c r="A11" s="166"/>
      <c r="B11" s="163"/>
      <c r="C11" s="125"/>
      <c r="D11" s="167"/>
      <c r="E11" s="123"/>
      <c r="F11" s="125"/>
      <c r="G11" s="122"/>
      <c r="H11" s="123"/>
      <c r="I11" s="162"/>
      <c r="J11" s="123"/>
      <c r="K11" s="165"/>
      <c r="L11" s="125"/>
    </row>
    <row r="12" spans="1:12" ht="16.5" customHeight="1">
      <c r="A12" s="166"/>
      <c r="B12" s="163"/>
      <c r="C12" s="125"/>
      <c r="D12" s="167"/>
      <c r="E12" s="123"/>
      <c r="F12" s="125"/>
      <c r="G12" s="122"/>
      <c r="H12" s="123"/>
      <c r="I12" s="162"/>
      <c r="J12" s="123"/>
      <c r="K12" s="165"/>
      <c r="L12" s="125"/>
    </row>
    <row r="13" spans="1:12" s="4" customFormat="1" ht="23.25" customHeight="1">
      <c r="A13" s="101">
        <v>1</v>
      </c>
      <c r="B13" s="85" t="s">
        <v>103</v>
      </c>
      <c r="C13" s="86">
        <v>2005</v>
      </c>
      <c r="D13" s="86">
        <v>30</v>
      </c>
      <c r="E13" s="36">
        <v>2</v>
      </c>
      <c r="F13" s="86">
        <v>6</v>
      </c>
      <c r="G13" s="42">
        <v>270</v>
      </c>
      <c r="H13" s="42">
        <f aca="true" t="shared" si="0" ref="H13:H23">F13*G13</f>
        <v>1620</v>
      </c>
      <c r="I13" s="42">
        <v>10</v>
      </c>
      <c r="J13" s="39">
        <f>(F13*G13)/D13</f>
        <v>54</v>
      </c>
      <c r="K13" s="43"/>
      <c r="L13" s="37" t="s">
        <v>30</v>
      </c>
    </row>
    <row r="14" spans="1:12" s="4" customFormat="1" ht="23.25" customHeight="1">
      <c r="A14" s="101">
        <v>2</v>
      </c>
      <c r="B14" s="85" t="s">
        <v>104</v>
      </c>
      <c r="C14" s="86">
        <v>2005</v>
      </c>
      <c r="D14" s="86">
        <v>34</v>
      </c>
      <c r="E14" s="36">
        <v>2</v>
      </c>
      <c r="F14" s="86">
        <v>8</v>
      </c>
      <c r="G14" s="42">
        <v>373</v>
      </c>
      <c r="H14" s="42">
        <f t="shared" si="0"/>
        <v>2984</v>
      </c>
      <c r="I14" s="42">
        <v>10</v>
      </c>
      <c r="J14" s="39">
        <f aca="true" t="shared" si="1" ref="J14:J23">(F14*G14)/D14</f>
        <v>87.76470588235294</v>
      </c>
      <c r="K14" s="43"/>
      <c r="L14" s="37" t="s">
        <v>30</v>
      </c>
    </row>
    <row r="15" spans="1:12" s="4" customFormat="1" ht="23.25" customHeight="1">
      <c r="A15" s="101">
        <v>3</v>
      </c>
      <c r="B15" s="85" t="s">
        <v>105</v>
      </c>
      <c r="C15" s="86">
        <v>2008</v>
      </c>
      <c r="D15" s="86">
        <v>39</v>
      </c>
      <c r="E15" s="36">
        <v>2</v>
      </c>
      <c r="F15" s="88">
        <v>8</v>
      </c>
      <c r="G15" s="42">
        <v>280</v>
      </c>
      <c r="H15" s="42">
        <f t="shared" si="0"/>
        <v>2240</v>
      </c>
      <c r="I15" s="42">
        <v>10</v>
      </c>
      <c r="J15" s="39">
        <f t="shared" si="1"/>
        <v>57.43589743589744</v>
      </c>
      <c r="K15" s="43"/>
      <c r="L15" s="37" t="s">
        <v>30</v>
      </c>
    </row>
    <row r="16" spans="1:12" s="4" customFormat="1" ht="23.25" customHeight="1">
      <c r="A16" s="101">
        <v>4</v>
      </c>
      <c r="B16" s="87" t="s">
        <v>106</v>
      </c>
      <c r="C16" s="86" t="s">
        <v>107</v>
      </c>
      <c r="D16" s="86">
        <v>35</v>
      </c>
      <c r="E16" s="36">
        <v>2</v>
      </c>
      <c r="F16" s="88">
        <v>8</v>
      </c>
      <c r="G16" s="42">
        <v>277</v>
      </c>
      <c r="H16" s="42">
        <f t="shared" si="0"/>
        <v>2216</v>
      </c>
      <c r="I16" s="42">
        <v>10</v>
      </c>
      <c r="J16" s="39">
        <f t="shared" si="1"/>
        <v>63.31428571428572</v>
      </c>
      <c r="K16" s="43"/>
      <c r="L16" s="37" t="s">
        <v>30</v>
      </c>
    </row>
    <row r="17" spans="1:12" s="4" customFormat="1" ht="21" customHeight="1">
      <c r="A17" s="101">
        <v>5</v>
      </c>
      <c r="B17" s="87" t="s">
        <v>108</v>
      </c>
      <c r="C17" s="86" t="s">
        <v>109</v>
      </c>
      <c r="D17" s="86">
        <v>35</v>
      </c>
      <c r="E17" s="36">
        <v>1</v>
      </c>
      <c r="F17" s="88">
        <v>8</v>
      </c>
      <c r="G17" s="42">
        <v>235</v>
      </c>
      <c r="H17" s="42">
        <f t="shared" si="0"/>
        <v>1880</v>
      </c>
      <c r="I17" s="42">
        <v>10</v>
      </c>
      <c r="J17" s="39">
        <f t="shared" si="1"/>
        <v>53.714285714285715</v>
      </c>
      <c r="K17" s="43"/>
      <c r="L17" s="37" t="s">
        <v>30</v>
      </c>
    </row>
    <row r="18" spans="1:12" s="4" customFormat="1" ht="25.5" customHeight="1">
      <c r="A18" s="101">
        <v>6</v>
      </c>
      <c r="B18" s="87" t="s">
        <v>110</v>
      </c>
      <c r="C18" s="86" t="s">
        <v>109</v>
      </c>
      <c r="D18" s="86">
        <v>38</v>
      </c>
      <c r="E18" s="36">
        <v>1</v>
      </c>
      <c r="F18" s="86">
        <v>8</v>
      </c>
      <c r="G18" s="42">
        <v>294</v>
      </c>
      <c r="H18" s="42">
        <f t="shared" si="0"/>
        <v>2352</v>
      </c>
      <c r="I18" s="42">
        <v>10</v>
      </c>
      <c r="J18" s="39">
        <f t="shared" si="1"/>
        <v>61.89473684210526</v>
      </c>
      <c r="K18" s="43"/>
      <c r="L18" s="37" t="s">
        <v>30</v>
      </c>
    </row>
    <row r="19" spans="1:12" s="4" customFormat="1" ht="22.5" customHeight="1">
      <c r="A19" s="101">
        <v>7</v>
      </c>
      <c r="B19" s="87" t="s">
        <v>111</v>
      </c>
      <c r="C19" s="86" t="s">
        <v>112</v>
      </c>
      <c r="D19" s="86">
        <v>63</v>
      </c>
      <c r="E19" s="36">
        <v>1</v>
      </c>
      <c r="F19" s="86">
        <v>12</v>
      </c>
      <c r="G19" s="42">
        <v>316</v>
      </c>
      <c r="H19" s="42">
        <f t="shared" si="0"/>
        <v>3792</v>
      </c>
      <c r="I19" s="42">
        <v>10</v>
      </c>
      <c r="J19" s="39">
        <f t="shared" si="1"/>
        <v>60.19047619047619</v>
      </c>
      <c r="K19" s="43"/>
      <c r="L19" s="37" t="s">
        <v>30</v>
      </c>
    </row>
    <row r="20" spans="1:12" s="4" customFormat="1" ht="23.25" customHeight="1">
      <c r="A20" s="101">
        <v>8</v>
      </c>
      <c r="B20" s="87" t="s">
        <v>60</v>
      </c>
      <c r="C20" s="86" t="s">
        <v>109</v>
      </c>
      <c r="D20" s="86">
        <v>48</v>
      </c>
      <c r="E20" s="36">
        <v>1</v>
      </c>
      <c r="F20" s="86">
        <v>12</v>
      </c>
      <c r="G20" s="50">
        <v>291</v>
      </c>
      <c r="H20" s="42">
        <f t="shared" si="0"/>
        <v>3492</v>
      </c>
      <c r="I20" s="42">
        <v>10</v>
      </c>
      <c r="J20" s="39">
        <f t="shared" si="1"/>
        <v>72.75</v>
      </c>
      <c r="K20" s="43"/>
      <c r="L20" s="37" t="s">
        <v>30</v>
      </c>
    </row>
    <row r="21" spans="1:12" s="4" customFormat="1" ht="23.25" customHeight="1">
      <c r="A21" s="101">
        <v>9</v>
      </c>
      <c r="B21" s="87" t="s">
        <v>113</v>
      </c>
      <c r="C21" s="86" t="s">
        <v>114</v>
      </c>
      <c r="D21" s="86">
        <v>46</v>
      </c>
      <c r="E21" s="36">
        <v>1</v>
      </c>
      <c r="F21" s="86">
        <v>12</v>
      </c>
      <c r="G21" s="42">
        <v>226</v>
      </c>
      <c r="H21" s="42">
        <f t="shared" si="0"/>
        <v>2712</v>
      </c>
      <c r="I21" s="42">
        <v>10</v>
      </c>
      <c r="J21" s="39">
        <f t="shared" si="1"/>
        <v>58.95652173913044</v>
      </c>
      <c r="K21" s="43"/>
      <c r="L21" s="37" t="s">
        <v>30</v>
      </c>
    </row>
    <row r="22" spans="1:12" s="4" customFormat="1" ht="22.5" customHeight="1">
      <c r="A22" s="101">
        <v>10</v>
      </c>
      <c r="B22" s="87" t="s">
        <v>115</v>
      </c>
      <c r="C22" s="86" t="s">
        <v>116</v>
      </c>
      <c r="D22" s="86">
        <v>46</v>
      </c>
      <c r="E22" s="36"/>
      <c r="F22" s="86">
        <v>12</v>
      </c>
      <c r="G22" s="42">
        <v>262</v>
      </c>
      <c r="H22" s="42">
        <f t="shared" si="0"/>
        <v>3144</v>
      </c>
      <c r="I22" s="42">
        <v>10</v>
      </c>
      <c r="J22" s="39">
        <f t="shared" si="1"/>
        <v>68.34782608695652</v>
      </c>
      <c r="K22" s="43"/>
      <c r="L22" s="37" t="s">
        <v>30</v>
      </c>
    </row>
    <row r="23" spans="1:12" s="4" customFormat="1" ht="21.75" customHeight="1">
      <c r="A23" s="101">
        <v>11</v>
      </c>
      <c r="B23" s="87" t="s">
        <v>31</v>
      </c>
      <c r="C23" s="86">
        <v>1998</v>
      </c>
      <c r="D23" s="86">
        <v>76</v>
      </c>
      <c r="E23" s="36"/>
      <c r="F23" s="86">
        <v>16</v>
      </c>
      <c r="G23" s="42">
        <v>235</v>
      </c>
      <c r="H23" s="42">
        <f t="shared" si="0"/>
        <v>3760</v>
      </c>
      <c r="I23" s="42">
        <v>8</v>
      </c>
      <c r="J23" s="39">
        <f t="shared" si="1"/>
        <v>49.473684210526315</v>
      </c>
      <c r="K23" s="43"/>
      <c r="L23" s="37" t="s">
        <v>30</v>
      </c>
    </row>
    <row r="24" spans="1:12" s="112" customFormat="1" ht="24" customHeight="1">
      <c r="A24" s="109"/>
      <c r="B24" s="114" t="s">
        <v>12</v>
      </c>
      <c r="C24" s="115"/>
      <c r="D24" s="127">
        <f>SUM(D13:D23)</f>
        <v>490</v>
      </c>
      <c r="E24" s="95"/>
      <c r="F24" s="43"/>
      <c r="G24" s="43">
        <f>SUM(G13:G23)</f>
        <v>3059</v>
      </c>
      <c r="H24" s="43">
        <f>SUM(H13:H23)</f>
        <v>30192</v>
      </c>
      <c r="I24" s="43">
        <f>SUM(I13:I23)</f>
        <v>108</v>
      </c>
      <c r="J24" s="51">
        <f>H24/D24</f>
        <v>61.61632653061225</v>
      </c>
      <c r="K24" s="43"/>
      <c r="L24" s="116"/>
    </row>
    <row r="25" spans="2:9" ht="18" customHeight="1">
      <c r="B25" s="126"/>
      <c r="C25" s="126"/>
      <c r="D25" s="126"/>
      <c r="E25" s="126"/>
      <c r="F25" s="126"/>
      <c r="G25" s="126"/>
      <c r="H25" s="126"/>
      <c r="I25" s="126"/>
    </row>
    <row r="26" spans="1:12" s="4" customFormat="1" ht="24" customHeight="1">
      <c r="A26" s="102"/>
      <c r="B26" s="70" t="s">
        <v>1</v>
      </c>
      <c r="C26" s="70"/>
      <c r="D26" s="71"/>
      <c r="E26" s="66"/>
      <c r="F26" s="66"/>
      <c r="G26" s="66" t="s">
        <v>2</v>
      </c>
      <c r="H26" s="66"/>
      <c r="I26" s="66"/>
      <c r="J26" s="66"/>
      <c r="K26" s="58"/>
      <c r="L26" s="54"/>
    </row>
    <row r="27" spans="1:12" s="4" customFormat="1" ht="34.5" customHeight="1">
      <c r="A27" s="102"/>
      <c r="B27" s="72" t="s">
        <v>32</v>
      </c>
      <c r="C27" s="73"/>
      <c r="D27" s="73"/>
      <c r="E27" s="73"/>
      <c r="F27" s="67"/>
      <c r="G27" s="67" t="s">
        <v>71</v>
      </c>
      <c r="H27" s="67"/>
      <c r="I27" s="67"/>
      <c r="J27" s="67"/>
      <c r="K27" s="60"/>
      <c r="L27" s="54"/>
    </row>
    <row r="28" spans="1:12" s="4" customFormat="1" ht="15" customHeight="1">
      <c r="A28" s="102"/>
      <c r="B28" s="2"/>
      <c r="C28" s="7"/>
      <c r="D28" s="61"/>
      <c r="E28" s="61"/>
      <c r="F28" s="62"/>
      <c r="G28" s="62"/>
      <c r="H28" s="62"/>
      <c r="I28" s="62"/>
      <c r="J28" s="62"/>
      <c r="K28" s="3"/>
      <c r="L28" s="1"/>
    </row>
    <row r="29" ht="18" customHeight="1"/>
    <row r="30" spans="1:12" s="4" customFormat="1" ht="15" customHeight="1">
      <c r="A30" s="102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18" customHeight="1"/>
    <row r="32" spans="1:12" s="4" customFormat="1" ht="15" customHeight="1">
      <c r="A32" s="102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1:12" s="4" customFormat="1" ht="15" customHeight="1">
      <c r="A33" s="102"/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spans="1:12" s="4" customFormat="1" ht="12" customHeight="1">
      <c r="A34" s="102"/>
      <c r="B34" s="2"/>
      <c r="C34" s="1"/>
      <c r="D34" s="1"/>
      <c r="E34" s="1"/>
      <c r="F34" s="1"/>
      <c r="G34" s="1"/>
      <c r="H34" s="1"/>
      <c r="I34" s="1"/>
      <c r="J34" s="1"/>
      <c r="K34" s="3"/>
      <c r="L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2" s="54" customFormat="1" ht="22.5" customHeight="1">
      <c r="A41" s="77"/>
      <c r="B41" s="2"/>
      <c r="C41" s="1"/>
      <c r="D41" s="1"/>
      <c r="E41" s="1"/>
      <c r="F41" s="1"/>
      <c r="G41" s="1"/>
      <c r="H41" s="1"/>
      <c r="I41" s="1"/>
      <c r="J41" s="1"/>
      <c r="K41" s="3"/>
      <c r="L41" s="1"/>
    </row>
    <row r="42" ht="22.5" customHeight="1"/>
  </sheetData>
  <sheetProtection/>
  <mergeCells count="19">
    <mergeCell ref="A7:A12"/>
    <mergeCell ref="B1:M1"/>
    <mergeCell ref="B2:M2"/>
    <mergeCell ref="B3:M3"/>
    <mergeCell ref="B4:M4"/>
    <mergeCell ref="L7:L12"/>
    <mergeCell ref="I7:I12"/>
    <mergeCell ref="C7:C12"/>
    <mergeCell ref="D7:D12"/>
    <mergeCell ref="E7:E12"/>
    <mergeCell ref="B25:I25"/>
    <mergeCell ref="B7:B12"/>
    <mergeCell ref="J7:J12"/>
    <mergeCell ref="C6:K6"/>
    <mergeCell ref="K7:K12"/>
    <mergeCell ref="C5:L5"/>
    <mergeCell ref="G7:G12"/>
    <mergeCell ref="H7:H12"/>
    <mergeCell ref="F7:F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Normal="104" zoomScaleSheetLayoutView="100" zoomScalePageLayoutView="0" workbookViewId="0" topLeftCell="A1">
      <selection activeCell="J25" sqref="J25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8" customFormat="1" ht="15.75" customHeight="1">
      <c r="A1" s="100"/>
      <c r="B1" s="145" t="s">
        <v>72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8" customFormat="1" ht="15.75">
      <c r="A2" s="100"/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28" customFormat="1" ht="15.75" customHeight="1">
      <c r="A3" s="100"/>
      <c r="B3" s="148" t="s">
        <v>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8" customFormat="1" ht="66" customHeight="1">
      <c r="A4" s="100"/>
      <c r="B4" s="149" t="s">
        <v>92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20" customFormat="1" ht="16.5" customHeight="1">
      <c r="A5" s="98"/>
      <c r="B5" s="18" t="s">
        <v>89</v>
      </c>
      <c r="C5" s="161"/>
      <c r="D5" s="128"/>
      <c r="E5" s="128"/>
      <c r="F5" s="128"/>
      <c r="G5" s="128"/>
      <c r="H5" s="128"/>
      <c r="I5" s="128"/>
      <c r="J5" s="128"/>
      <c r="K5" s="128"/>
      <c r="L5" s="128"/>
      <c r="M5" s="19" t="s">
        <v>26</v>
      </c>
    </row>
    <row r="6" spans="2:12" ht="18" customHeight="1" thickBot="1">
      <c r="B6" s="16"/>
      <c r="C6" s="164" t="s">
        <v>19</v>
      </c>
      <c r="D6" s="164"/>
      <c r="E6" s="164"/>
      <c r="F6" s="164"/>
      <c r="G6" s="164"/>
      <c r="H6" s="164"/>
      <c r="I6" s="164"/>
      <c r="J6" s="164"/>
      <c r="K6" s="164"/>
      <c r="L6" s="34" t="s">
        <v>154</v>
      </c>
    </row>
    <row r="7" spans="1:12" ht="16.5" customHeight="1">
      <c r="A7" s="166" t="s">
        <v>171</v>
      </c>
      <c r="B7" s="173" t="s">
        <v>5</v>
      </c>
      <c r="C7" s="175" t="s">
        <v>7</v>
      </c>
      <c r="D7" s="176" t="s">
        <v>8</v>
      </c>
      <c r="E7" s="144" t="s">
        <v>20</v>
      </c>
      <c r="F7" s="175" t="s">
        <v>9</v>
      </c>
      <c r="G7" s="138" t="s">
        <v>18</v>
      </c>
      <c r="H7" s="178" t="s">
        <v>11</v>
      </c>
      <c r="I7" s="173" t="s">
        <v>13</v>
      </c>
      <c r="J7" s="144" t="s">
        <v>10</v>
      </c>
      <c r="K7" s="168" t="s">
        <v>4</v>
      </c>
      <c r="L7" s="170" t="s">
        <v>6</v>
      </c>
    </row>
    <row r="8" spans="1:12" ht="16.5" customHeight="1">
      <c r="A8" s="166"/>
      <c r="B8" s="163"/>
      <c r="C8" s="125"/>
      <c r="D8" s="167"/>
      <c r="E8" s="139"/>
      <c r="F8" s="125"/>
      <c r="G8" s="153"/>
      <c r="H8" s="123"/>
      <c r="I8" s="162"/>
      <c r="J8" s="139"/>
      <c r="K8" s="165"/>
      <c r="L8" s="125"/>
    </row>
    <row r="9" spans="1:12" ht="16.5" customHeight="1">
      <c r="A9" s="166"/>
      <c r="B9" s="163"/>
      <c r="C9" s="125"/>
      <c r="D9" s="167"/>
      <c r="E9" s="139"/>
      <c r="F9" s="125"/>
      <c r="G9" s="153"/>
      <c r="H9" s="123"/>
      <c r="I9" s="162"/>
      <c r="J9" s="139"/>
      <c r="K9" s="165"/>
      <c r="L9" s="125"/>
    </row>
    <row r="10" spans="1:12" ht="16.5" customHeight="1">
      <c r="A10" s="166"/>
      <c r="B10" s="163"/>
      <c r="C10" s="125"/>
      <c r="D10" s="167"/>
      <c r="E10" s="139"/>
      <c r="F10" s="125"/>
      <c r="G10" s="153"/>
      <c r="H10" s="123"/>
      <c r="I10" s="162"/>
      <c r="J10" s="139"/>
      <c r="K10" s="165"/>
      <c r="L10" s="125"/>
    </row>
    <row r="11" spans="1:12" ht="16.5" customHeight="1">
      <c r="A11" s="166"/>
      <c r="B11" s="163"/>
      <c r="C11" s="125"/>
      <c r="D11" s="167"/>
      <c r="E11" s="139"/>
      <c r="F11" s="125"/>
      <c r="G11" s="153"/>
      <c r="H11" s="123"/>
      <c r="I11" s="162"/>
      <c r="J11" s="139"/>
      <c r="K11" s="165"/>
      <c r="L11" s="125"/>
    </row>
    <row r="12" spans="1:12" ht="16.5" customHeight="1">
      <c r="A12" s="172"/>
      <c r="B12" s="180"/>
      <c r="C12" s="171"/>
      <c r="D12" s="177"/>
      <c r="E12" s="139"/>
      <c r="F12" s="171"/>
      <c r="G12" s="153"/>
      <c r="H12" s="179"/>
      <c r="I12" s="174"/>
      <c r="J12" s="139"/>
      <c r="K12" s="169"/>
      <c r="L12" s="171"/>
    </row>
    <row r="13" spans="1:12" s="4" customFormat="1" ht="23.25" customHeight="1">
      <c r="A13" s="101">
        <v>1</v>
      </c>
      <c r="B13" s="44" t="s">
        <v>75</v>
      </c>
      <c r="C13" s="35">
        <v>2006</v>
      </c>
      <c r="D13" s="35">
        <v>25.4</v>
      </c>
      <c r="E13" s="36">
        <v>2</v>
      </c>
      <c r="F13" s="42">
        <v>6</v>
      </c>
      <c r="G13" s="42">
        <v>242</v>
      </c>
      <c r="H13" s="42">
        <f>F13*G13</f>
        <v>1452</v>
      </c>
      <c r="I13" s="42">
        <v>8</v>
      </c>
      <c r="J13" s="39">
        <f>(F13*G13)/D13</f>
        <v>57.16535433070867</v>
      </c>
      <c r="K13" s="43"/>
      <c r="L13" s="37" t="s">
        <v>15</v>
      </c>
    </row>
    <row r="14" spans="1:12" s="4" customFormat="1" ht="23.25" customHeight="1">
      <c r="A14" s="101">
        <v>2</v>
      </c>
      <c r="B14" s="44" t="s">
        <v>118</v>
      </c>
      <c r="C14" s="35">
        <v>2007</v>
      </c>
      <c r="D14" s="35">
        <v>39.1</v>
      </c>
      <c r="E14" s="36">
        <v>2</v>
      </c>
      <c r="F14" s="42">
        <v>6</v>
      </c>
      <c r="G14" s="42">
        <v>307</v>
      </c>
      <c r="H14" s="42">
        <f aca="true" t="shared" si="0" ref="H14:H23">F14*G14</f>
        <v>1842</v>
      </c>
      <c r="I14" s="42">
        <v>8</v>
      </c>
      <c r="J14" s="39">
        <f aca="true" t="shared" si="1" ref="J14:J23">(F14*G14)/D14</f>
        <v>47.109974424552426</v>
      </c>
      <c r="K14" s="43"/>
      <c r="L14" s="37" t="s">
        <v>15</v>
      </c>
    </row>
    <row r="15" spans="1:12" s="4" customFormat="1" ht="23.25" customHeight="1">
      <c r="A15" s="101">
        <v>3</v>
      </c>
      <c r="B15" s="44" t="s">
        <v>119</v>
      </c>
      <c r="C15" s="35">
        <v>2005</v>
      </c>
      <c r="D15" s="35">
        <v>34.1</v>
      </c>
      <c r="E15" s="36">
        <v>2</v>
      </c>
      <c r="F15" s="42">
        <v>6</v>
      </c>
      <c r="G15" s="42">
        <v>40</v>
      </c>
      <c r="H15" s="42">
        <f t="shared" si="0"/>
        <v>240</v>
      </c>
      <c r="I15" s="42">
        <v>8</v>
      </c>
      <c r="J15" s="39">
        <f t="shared" si="1"/>
        <v>7.038123167155425</v>
      </c>
      <c r="K15" s="43"/>
      <c r="L15" s="37" t="s">
        <v>15</v>
      </c>
    </row>
    <row r="16" spans="1:12" s="4" customFormat="1" ht="23.25" customHeight="1">
      <c r="A16" s="101">
        <v>4</v>
      </c>
      <c r="B16" s="44" t="s">
        <v>120</v>
      </c>
      <c r="C16" s="35">
        <v>2008</v>
      </c>
      <c r="D16" s="35">
        <v>40.2</v>
      </c>
      <c r="E16" s="36">
        <v>2</v>
      </c>
      <c r="F16" s="42">
        <v>6</v>
      </c>
      <c r="G16" s="42">
        <v>255</v>
      </c>
      <c r="H16" s="42">
        <f t="shared" si="0"/>
        <v>1530</v>
      </c>
      <c r="I16" s="42">
        <v>8</v>
      </c>
      <c r="J16" s="39">
        <f t="shared" si="1"/>
        <v>38.05970149253731</v>
      </c>
      <c r="K16" s="43"/>
      <c r="L16" s="37" t="s">
        <v>15</v>
      </c>
    </row>
    <row r="17" spans="1:12" s="4" customFormat="1" ht="21" customHeight="1">
      <c r="A17" s="101">
        <v>5</v>
      </c>
      <c r="B17" s="44" t="s">
        <v>74</v>
      </c>
      <c r="C17" s="35">
        <v>2007</v>
      </c>
      <c r="D17" s="45">
        <v>44.8</v>
      </c>
      <c r="E17" s="36">
        <v>1</v>
      </c>
      <c r="F17" s="42">
        <v>8</v>
      </c>
      <c r="G17" s="42">
        <v>226</v>
      </c>
      <c r="H17" s="42">
        <f t="shared" si="0"/>
        <v>1808</v>
      </c>
      <c r="I17" s="42">
        <v>10</v>
      </c>
      <c r="J17" s="39">
        <f t="shared" si="1"/>
        <v>40.35714285714286</v>
      </c>
      <c r="K17" s="43"/>
      <c r="L17" s="37" t="s">
        <v>15</v>
      </c>
    </row>
    <row r="18" spans="1:12" s="4" customFormat="1" ht="22.5" customHeight="1">
      <c r="A18" s="101">
        <v>6</v>
      </c>
      <c r="B18" s="44" t="s">
        <v>16</v>
      </c>
      <c r="C18" s="35">
        <v>2002</v>
      </c>
      <c r="D18" s="35">
        <v>60.3</v>
      </c>
      <c r="E18" s="36">
        <v>1</v>
      </c>
      <c r="F18" s="42">
        <v>16</v>
      </c>
      <c r="G18" s="42">
        <v>216</v>
      </c>
      <c r="H18" s="42">
        <f t="shared" si="0"/>
        <v>3456</v>
      </c>
      <c r="I18" s="42">
        <v>10</v>
      </c>
      <c r="J18" s="39">
        <f t="shared" si="1"/>
        <v>57.3134328358209</v>
      </c>
      <c r="K18" s="43"/>
      <c r="L18" s="37" t="s">
        <v>15</v>
      </c>
    </row>
    <row r="19" spans="1:12" s="4" customFormat="1" ht="23.25" customHeight="1">
      <c r="A19" s="101">
        <v>7</v>
      </c>
      <c r="B19" s="44" t="s">
        <v>47</v>
      </c>
      <c r="C19" s="45">
        <v>2002</v>
      </c>
      <c r="D19" s="45">
        <v>62.2</v>
      </c>
      <c r="E19" s="36">
        <v>1</v>
      </c>
      <c r="F19" s="50">
        <v>16</v>
      </c>
      <c r="G19" s="50">
        <v>460</v>
      </c>
      <c r="H19" s="42">
        <f t="shared" si="0"/>
        <v>7360</v>
      </c>
      <c r="I19" s="42">
        <v>10</v>
      </c>
      <c r="J19" s="39">
        <f t="shared" si="1"/>
        <v>118.32797427652733</v>
      </c>
      <c r="K19" s="43"/>
      <c r="L19" s="37" t="s">
        <v>15</v>
      </c>
    </row>
    <row r="20" spans="1:12" s="4" customFormat="1" ht="23.25" customHeight="1">
      <c r="A20" s="101">
        <v>8</v>
      </c>
      <c r="B20" s="44" t="s">
        <v>121</v>
      </c>
      <c r="C20" s="35">
        <v>2001</v>
      </c>
      <c r="D20" s="35">
        <v>64</v>
      </c>
      <c r="E20" s="36">
        <v>1</v>
      </c>
      <c r="F20" s="42">
        <v>16</v>
      </c>
      <c r="G20" s="42">
        <v>181</v>
      </c>
      <c r="H20" s="42">
        <f t="shared" si="0"/>
        <v>2896</v>
      </c>
      <c r="I20" s="42">
        <v>10</v>
      </c>
      <c r="J20" s="39">
        <f t="shared" si="1"/>
        <v>45.25</v>
      </c>
      <c r="K20" s="43"/>
      <c r="L20" s="37" t="s">
        <v>15</v>
      </c>
    </row>
    <row r="21" spans="1:12" s="4" customFormat="1" ht="21" customHeight="1">
      <c r="A21" s="101">
        <v>9</v>
      </c>
      <c r="B21" s="44" t="s">
        <v>122</v>
      </c>
      <c r="C21" s="35">
        <v>2002</v>
      </c>
      <c r="D21" s="45">
        <v>83.1</v>
      </c>
      <c r="E21" s="36">
        <v>1</v>
      </c>
      <c r="F21" s="42">
        <v>24</v>
      </c>
      <c r="G21" s="42">
        <v>155</v>
      </c>
      <c r="H21" s="42">
        <f t="shared" si="0"/>
        <v>3720</v>
      </c>
      <c r="I21" s="42">
        <v>10</v>
      </c>
      <c r="J21" s="39">
        <f t="shared" si="1"/>
        <v>44.76534296028881</v>
      </c>
      <c r="K21" s="43"/>
      <c r="L21" s="37" t="s">
        <v>15</v>
      </c>
    </row>
    <row r="22" spans="1:12" s="4" customFormat="1" ht="22.5" customHeight="1">
      <c r="A22" s="101">
        <v>10</v>
      </c>
      <c r="B22" s="44" t="s">
        <v>46</v>
      </c>
      <c r="C22" s="35">
        <v>2001</v>
      </c>
      <c r="D22" s="45">
        <v>82</v>
      </c>
      <c r="E22" s="36">
        <v>2</v>
      </c>
      <c r="F22" s="42">
        <v>24</v>
      </c>
      <c r="G22" s="42">
        <v>194</v>
      </c>
      <c r="H22" s="42">
        <f t="shared" si="0"/>
        <v>4656</v>
      </c>
      <c r="I22" s="42">
        <v>10</v>
      </c>
      <c r="J22" s="39">
        <f t="shared" si="1"/>
        <v>56.78048780487805</v>
      </c>
      <c r="K22" s="43"/>
      <c r="L22" s="37" t="s">
        <v>15</v>
      </c>
    </row>
    <row r="23" spans="1:12" ht="23.25" customHeight="1">
      <c r="A23" s="100">
        <v>11</v>
      </c>
      <c r="B23" s="44" t="s">
        <v>17</v>
      </c>
      <c r="C23" s="35">
        <v>1998</v>
      </c>
      <c r="D23" s="35">
        <v>63.4</v>
      </c>
      <c r="E23" s="36">
        <v>3</v>
      </c>
      <c r="F23" s="42">
        <v>24</v>
      </c>
      <c r="G23" s="42">
        <v>181</v>
      </c>
      <c r="H23" s="42">
        <f t="shared" si="0"/>
        <v>4344</v>
      </c>
      <c r="I23" s="42">
        <v>10</v>
      </c>
      <c r="J23" s="39">
        <f t="shared" si="1"/>
        <v>68.51735015772871</v>
      </c>
      <c r="K23" s="43"/>
      <c r="L23" s="37" t="s">
        <v>15</v>
      </c>
    </row>
    <row r="24" spans="1:12" s="17" customFormat="1" ht="24" customHeight="1">
      <c r="A24" s="103"/>
      <c r="B24" s="114" t="s">
        <v>12</v>
      </c>
      <c r="C24" s="48"/>
      <c r="D24" s="127">
        <f>SUM(D13:D23)</f>
        <v>598.6</v>
      </c>
      <c r="E24" s="95"/>
      <c r="F24" s="43"/>
      <c r="G24" s="43">
        <f>SUM(G13:G23)</f>
        <v>2457</v>
      </c>
      <c r="H24" s="43">
        <f>SUM(H13:H23)</f>
        <v>33304</v>
      </c>
      <c r="I24" s="43">
        <f>SUM(I13:I23)</f>
        <v>102</v>
      </c>
      <c r="J24" s="51">
        <f>H24/D24</f>
        <v>55.6364851319746</v>
      </c>
      <c r="K24" s="43"/>
      <c r="L24" s="116"/>
    </row>
    <row r="25" ht="18" customHeight="1"/>
    <row r="26" spans="1:12" s="4" customFormat="1" ht="24" customHeight="1">
      <c r="A26" s="102"/>
      <c r="B26" s="70" t="s">
        <v>1</v>
      </c>
      <c r="C26" s="70"/>
      <c r="D26" s="71"/>
      <c r="E26" s="66"/>
      <c r="F26" s="66"/>
      <c r="G26" s="66" t="s">
        <v>2</v>
      </c>
      <c r="H26" s="66"/>
      <c r="I26" s="66"/>
      <c r="J26" s="66"/>
      <c r="K26" s="14"/>
      <c r="L26" s="5"/>
    </row>
    <row r="27" spans="1:12" s="4" customFormat="1" ht="34.5" customHeight="1">
      <c r="A27" s="102"/>
      <c r="B27" s="72" t="s">
        <v>32</v>
      </c>
      <c r="C27" s="73"/>
      <c r="D27" s="73"/>
      <c r="E27" s="73"/>
      <c r="F27" s="67"/>
      <c r="G27" s="67" t="s">
        <v>71</v>
      </c>
      <c r="H27" s="67"/>
      <c r="I27" s="67"/>
      <c r="J27" s="67"/>
      <c r="K27" s="15"/>
      <c r="L27" s="5"/>
    </row>
    <row r="28" spans="1:12" s="4" customFormat="1" ht="15" customHeight="1">
      <c r="A28" s="102"/>
      <c r="B28" s="2"/>
      <c r="C28" s="9"/>
      <c r="D28" s="10"/>
      <c r="E28" s="10"/>
      <c r="F28" s="11"/>
      <c r="G28" s="11"/>
      <c r="H28" s="11"/>
      <c r="I28" s="11"/>
      <c r="J28" s="11"/>
      <c r="K28" s="3"/>
      <c r="L28" s="1"/>
    </row>
    <row r="29" ht="18" customHeight="1"/>
    <row r="30" spans="1:12" s="4" customFormat="1" ht="15" customHeight="1">
      <c r="A30" s="102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18" customHeight="1"/>
    <row r="32" spans="1:12" s="4" customFormat="1" ht="15" customHeight="1">
      <c r="A32" s="102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1:12" s="4" customFormat="1" ht="15" customHeight="1">
      <c r="A33" s="102"/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spans="1:12" s="4" customFormat="1" ht="12" customHeight="1">
      <c r="A34" s="102"/>
      <c r="B34" s="2"/>
      <c r="C34" s="1"/>
      <c r="D34" s="1"/>
      <c r="E34" s="1"/>
      <c r="F34" s="1"/>
      <c r="G34" s="1"/>
      <c r="H34" s="1"/>
      <c r="I34" s="1"/>
      <c r="J34" s="1"/>
      <c r="K34" s="3"/>
      <c r="L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2" s="5" customFormat="1" ht="22.5" customHeight="1">
      <c r="A41" s="12"/>
      <c r="B41" s="2"/>
      <c r="C41" s="1"/>
      <c r="D41" s="1"/>
      <c r="E41" s="1"/>
      <c r="F41" s="1"/>
      <c r="G41" s="1"/>
      <c r="H41" s="1"/>
      <c r="I41" s="1"/>
      <c r="J41" s="1"/>
      <c r="K41" s="3"/>
      <c r="L41" s="1"/>
    </row>
    <row r="42" ht="22.5" customHeight="1"/>
  </sheetData>
  <sheetProtection/>
  <mergeCells count="18">
    <mergeCell ref="A7:A12"/>
    <mergeCell ref="I7:I12"/>
    <mergeCell ref="C7:C12"/>
    <mergeCell ref="D7:D12"/>
    <mergeCell ref="E7:E12"/>
    <mergeCell ref="F7:F12"/>
    <mergeCell ref="G7:G12"/>
    <mergeCell ref="H7:H12"/>
    <mergeCell ref="B7:B12"/>
    <mergeCell ref="B1:M1"/>
    <mergeCell ref="B2:M2"/>
    <mergeCell ref="B3:M3"/>
    <mergeCell ref="B4:M4"/>
    <mergeCell ref="J7:J12"/>
    <mergeCell ref="C6:K6"/>
    <mergeCell ref="K7:K12"/>
    <mergeCell ref="C5:L5"/>
    <mergeCell ref="L7:L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Normal="104" zoomScaleSheetLayoutView="100" zoomScalePageLayoutView="0" workbookViewId="0" topLeftCell="A11">
      <selection activeCell="J25" sqref="J25"/>
    </sheetView>
  </sheetViews>
  <sheetFormatPr defaultColWidth="8.00390625" defaultRowHeight="15.75"/>
  <cols>
    <col min="1" max="1" width="3.125" style="2" customWidth="1"/>
    <col min="2" max="2" width="24.25390625" style="2" customWidth="1"/>
    <col min="3" max="3" width="7.00390625" style="1" customWidth="1"/>
    <col min="4" max="4" width="8.75390625" style="1" customWidth="1"/>
    <col min="5" max="5" width="5.50390625" style="1" customWidth="1"/>
    <col min="6" max="7" width="6.125" style="1" customWidth="1"/>
    <col min="8" max="8" width="9.25390625" style="1" customWidth="1"/>
    <col min="9" max="9" width="11.125" style="1" customWidth="1"/>
    <col min="10" max="10" width="7.75390625" style="1" customWidth="1"/>
    <col min="11" max="11" width="4.375" style="3" customWidth="1"/>
    <col min="12" max="12" width="20.375" style="1" customWidth="1"/>
    <col min="13" max="16384" width="8.00390625" style="1" customWidth="1"/>
  </cols>
  <sheetData>
    <row r="1" spans="1:13" s="28" customFormat="1" ht="15.75" customHeight="1">
      <c r="A1" s="100"/>
      <c r="B1" s="145" t="s">
        <v>72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8" customFormat="1" ht="15.75">
      <c r="A2" s="100"/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28" customFormat="1" ht="15.75" customHeight="1">
      <c r="A3" s="100"/>
      <c r="B3" s="148" t="s">
        <v>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8" customFormat="1" ht="66" customHeight="1">
      <c r="A4" s="100"/>
      <c r="B4" s="149" t="s">
        <v>93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2:12" ht="33.75" customHeight="1">
      <c r="B5" s="18" t="s">
        <v>89</v>
      </c>
      <c r="C5" s="183"/>
      <c r="D5" s="183"/>
      <c r="E5" s="183"/>
      <c r="F5" s="183"/>
      <c r="G5" s="183"/>
      <c r="H5" s="183"/>
      <c r="I5" s="183"/>
      <c r="J5" s="183"/>
      <c r="K5" s="183"/>
      <c r="L5" s="25" t="s">
        <v>26</v>
      </c>
    </row>
    <row r="6" spans="2:12" ht="36" customHeight="1" thickBot="1">
      <c r="B6" s="16"/>
      <c r="C6" s="164" t="s">
        <v>53</v>
      </c>
      <c r="D6" s="164"/>
      <c r="E6" s="164"/>
      <c r="F6" s="164"/>
      <c r="G6" s="164"/>
      <c r="H6" s="164"/>
      <c r="I6" s="164"/>
      <c r="J6" s="164"/>
      <c r="K6" s="164"/>
      <c r="L6" s="34" t="s">
        <v>153</v>
      </c>
    </row>
    <row r="7" spans="1:12" ht="16.5" customHeight="1">
      <c r="A7" s="166" t="s">
        <v>171</v>
      </c>
      <c r="B7" s="181" t="s">
        <v>5</v>
      </c>
      <c r="C7" s="137" t="s">
        <v>7</v>
      </c>
      <c r="D7" s="155" t="s">
        <v>8</v>
      </c>
      <c r="E7" s="144" t="s">
        <v>20</v>
      </c>
      <c r="F7" s="137" t="s">
        <v>9</v>
      </c>
      <c r="G7" s="138" t="s">
        <v>18</v>
      </c>
      <c r="H7" s="138" t="s">
        <v>11</v>
      </c>
      <c r="I7" s="141" t="s">
        <v>13</v>
      </c>
      <c r="J7" s="144" t="s">
        <v>10</v>
      </c>
      <c r="K7" s="131" t="s">
        <v>4</v>
      </c>
      <c r="L7" s="158" t="s">
        <v>6</v>
      </c>
    </row>
    <row r="8" spans="1:12" ht="16.5" customHeight="1">
      <c r="A8" s="166"/>
      <c r="B8" s="182"/>
      <c r="C8" s="135"/>
      <c r="D8" s="156"/>
      <c r="E8" s="139"/>
      <c r="F8" s="135"/>
      <c r="G8" s="153"/>
      <c r="H8" s="139"/>
      <c r="I8" s="142"/>
      <c r="J8" s="139"/>
      <c r="K8" s="132"/>
      <c r="L8" s="159"/>
    </row>
    <row r="9" spans="1:12" ht="16.5" customHeight="1">
      <c r="A9" s="166"/>
      <c r="B9" s="182"/>
      <c r="C9" s="135"/>
      <c r="D9" s="156"/>
      <c r="E9" s="139"/>
      <c r="F9" s="135"/>
      <c r="G9" s="153"/>
      <c r="H9" s="139"/>
      <c r="I9" s="142"/>
      <c r="J9" s="139"/>
      <c r="K9" s="132"/>
      <c r="L9" s="159"/>
    </row>
    <row r="10" spans="1:12" ht="16.5" customHeight="1">
      <c r="A10" s="166"/>
      <c r="B10" s="182"/>
      <c r="C10" s="135"/>
      <c r="D10" s="156"/>
      <c r="E10" s="139"/>
      <c r="F10" s="135"/>
      <c r="G10" s="153"/>
      <c r="H10" s="139"/>
      <c r="I10" s="142"/>
      <c r="J10" s="139"/>
      <c r="K10" s="132"/>
      <c r="L10" s="159"/>
    </row>
    <row r="11" spans="1:12" ht="16.5" customHeight="1">
      <c r="A11" s="166"/>
      <c r="B11" s="182"/>
      <c r="C11" s="135"/>
      <c r="D11" s="156"/>
      <c r="E11" s="139"/>
      <c r="F11" s="135"/>
      <c r="G11" s="153"/>
      <c r="H11" s="139"/>
      <c r="I11" s="142"/>
      <c r="J11" s="139"/>
      <c r="K11" s="132"/>
      <c r="L11" s="159"/>
    </row>
    <row r="12" spans="1:12" ht="16.5" customHeight="1">
      <c r="A12" s="172"/>
      <c r="B12" s="182"/>
      <c r="C12" s="135"/>
      <c r="D12" s="156"/>
      <c r="E12" s="139"/>
      <c r="F12" s="135"/>
      <c r="G12" s="153"/>
      <c r="H12" s="139"/>
      <c r="I12" s="142"/>
      <c r="J12" s="139"/>
      <c r="K12" s="132"/>
      <c r="L12" s="159"/>
    </row>
    <row r="13" spans="1:12" s="4" customFormat="1" ht="22.5" customHeight="1">
      <c r="A13" s="101">
        <v>1</v>
      </c>
      <c r="B13" s="68" t="s">
        <v>142</v>
      </c>
      <c r="C13" s="113">
        <v>2004</v>
      </c>
      <c r="D13" s="113">
        <v>60</v>
      </c>
      <c r="E13" s="36"/>
      <c r="F13" s="113">
        <v>12</v>
      </c>
      <c r="G13" s="42">
        <v>190</v>
      </c>
      <c r="H13" s="42">
        <f aca="true" t="shared" si="0" ref="H13:H23">F13*G13</f>
        <v>2280</v>
      </c>
      <c r="I13" s="42">
        <v>10</v>
      </c>
      <c r="J13" s="39">
        <f>(F13*G13)/D13</f>
        <v>38</v>
      </c>
      <c r="K13" s="43"/>
      <c r="L13" s="37" t="s">
        <v>51</v>
      </c>
    </row>
    <row r="14" spans="1:12" s="4" customFormat="1" ht="23.25" customHeight="1">
      <c r="A14" s="101">
        <v>2</v>
      </c>
      <c r="B14" s="68" t="s">
        <v>143</v>
      </c>
      <c r="C14" s="113">
        <v>2006</v>
      </c>
      <c r="D14" s="113">
        <v>39</v>
      </c>
      <c r="E14" s="36"/>
      <c r="F14" s="113">
        <v>8</v>
      </c>
      <c r="G14" s="42">
        <v>235</v>
      </c>
      <c r="H14" s="42">
        <f t="shared" si="0"/>
        <v>1880</v>
      </c>
      <c r="I14" s="42">
        <v>10</v>
      </c>
      <c r="J14" s="39">
        <f aca="true" t="shared" si="1" ref="J14:J23">(F14*G14)/D14</f>
        <v>48.205128205128204</v>
      </c>
      <c r="K14" s="43"/>
      <c r="L14" s="37" t="s">
        <v>51</v>
      </c>
    </row>
    <row r="15" spans="1:12" s="4" customFormat="1" ht="23.25" customHeight="1">
      <c r="A15" s="101">
        <v>3</v>
      </c>
      <c r="B15" s="27" t="s">
        <v>50</v>
      </c>
      <c r="C15" s="113">
        <v>2005</v>
      </c>
      <c r="D15" s="113">
        <v>31</v>
      </c>
      <c r="E15" s="36"/>
      <c r="F15" s="113">
        <v>12</v>
      </c>
      <c r="G15" s="42">
        <v>158</v>
      </c>
      <c r="H15" s="42">
        <f t="shared" si="0"/>
        <v>1896</v>
      </c>
      <c r="I15" s="42">
        <v>10</v>
      </c>
      <c r="J15" s="39">
        <f t="shared" si="1"/>
        <v>61.16129032258065</v>
      </c>
      <c r="K15" s="43"/>
      <c r="L15" s="37" t="s">
        <v>51</v>
      </c>
    </row>
    <row r="16" spans="1:12" s="4" customFormat="1" ht="22.5" customHeight="1">
      <c r="A16" s="101">
        <v>4</v>
      </c>
      <c r="B16" s="68" t="s">
        <v>77</v>
      </c>
      <c r="C16" s="113">
        <v>2005</v>
      </c>
      <c r="D16" s="113">
        <v>36</v>
      </c>
      <c r="E16" s="36"/>
      <c r="F16" s="113">
        <v>8</v>
      </c>
      <c r="G16" s="42">
        <v>197</v>
      </c>
      <c r="H16" s="42">
        <f t="shared" si="0"/>
        <v>1576</v>
      </c>
      <c r="I16" s="42">
        <v>10</v>
      </c>
      <c r="J16" s="39">
        <f t="shared" si="1"/>
        <v>43.77777777777778</v>
      </c>
      <c r="K16" s="43"/>
      <c r="L16" s="37" t="s">
        <v>51</v>
      </c>
    </row>
    <row r="17" spans="1:12" s="4" customFormat="1" ht="22.5" customHeight="1">
      <c r="A17" s="101">
        <v>5</v>
      </c>
      <c r="B17" s="68" t="s">
        <v>144</v>
      </c>
      <c r="C17" s="113">
        <v>2007</v>
      </c>
      <c r="D17" s="113">
        <v>32</v>
      </c>
      <c r="E17" s="36"/>
      <c r="F17" s="113">
        <v>8</v>
      </c>
      <c r="G17" s="42">
        <v>222</v>
      </c>
      <c r="H17" s="42">
        <f t="shared" si="0"/>
        <v>1776</v>
      </c>
      <c r="I17" s="42">
        <v>10</v>
      </c>
      <c r="J17" s="39">
        <f t="shared" si="1"/>
        <v>55.5</v>
      </c>
      <c r="K17" s="43"/>
      <c r="L17" s="37" t="s">
        <v>51</v>
      </c>
    </row>
    <row r="18" spans="1:12" s="4" customFormat="1" ht="21" customHeight="1">
      <c r="A18" s="101">
        <v>6</v>
      </c>
      <c r="B18" s="68" t="s">
        <v>49</v>
      </c>
      <c r="C18" s="113">
        <v>2001</v>
      </c>
      <c r="D18" s="113">
        <v>60</v>
      </c>
      <c r="E18" s="36"/>
      <c r="F18" s="113">
        <v>16</v>
      </c>
      <c r="G18" s="42">
        <v>206</v>
      </c>
      <c r="H18" s="42">
        <f t="shared" si="0"/>
        <v>3296</v>
      </c>
      <c r="I18" s="42">
        <v>10</v>
      </c>
      <c r="J18" s="39">
        <f t="shared" si="1"/>
        <v>54.93333333333333</v>
      </c>
      <c r="K18" s="43"/>
      <c r="L18" s="37" t="s">
        <v>51</v>
      </c>
    </row>
    <row r="19" spans="1:12" s="4" customFormat="1" ht="23.25" customHeight="1">
      <c r="A19" s="101">
        <v>7</v>
      </c>
      <c r="B19" s="68" t="s">
        <v>145</v>
      </c>
      <c r="C19" s="113">
        <v>2002</v>
      </c>
      <c r="D19" s="113">
        <v>55</v>
      </c>
      <c r="E19" s="36"/>
      <c r="F19" s="113">
        <v>8</v>
      </c>
      <c r="G19" s="42">
        <v>224</v>
      </c>
      <c r="H19" s="42">
        <f t="shared" si="0"/>
        <v>1792</v>
      </c>
      <c r="I19" s="42">
        <v>10</v>
      </c>
      <c r="J19" s="39">
        <f t="shared" si="1"/>
        <v>32.58181818181818</v>
      </c>
      <c r="K19" s="43"/>
      <c r="L19" s="37" t="s">
        <v>51</v>
      </c>
    </row>
    <row r="20" spans="1:12" s="4" customFormat="1" ht="21.75" customHeight="1">
      <c r="A20" s="101">
        <v>8</v>
      </c>
      <c r="B20" s="68" t="s">
        <v>146</v>
      </c>
      <c r="C20" s="113">
        <v>2001</v>
      </c>
      <c r="D20" s="113">
        <v>53</v>
      </c>
      <c r="E20" s="36"/>
      <c r="F20" s="113">
        <v>16</v>
      </c>
      <c r="G20" s="42">
        <v>195</v>
      </c>
      <c r="H20" s="42">
        <f t="shared" si="0"/>
        <v>3120</v>
      </c>
      <c r="I20" s="42">
        <v>10</v>
      </c>
      <c r="J20" s="39">
        <f t="shared" si="1"/>
        <v>58.867924528301884</v>
      </c>
      <c r="K20" s="43"/>
      <c r="L20" s="37" t="s">
        <v>51</v>
      </c>
    </row>
    <row r="21" spans="1:12" s="4" customFormat="1" ht="21" customHeight="1">
      <c r="A21" s="101">
        <v>9</v>
      </c>
      <c r="B21" s="68" t="s">
        <v>147</v>
      </c>
      <c r="C21" s="113">
        <v>2006</v>
      </c>
      <c r="D21" s="113">
        <v>43</v>
      </c>
      <c r="E21" s="36"/>
      <c r="F21" s="113">
        <v>8</v>
      </c>
      <c r="G21" s="42">
        <v>302</v>
      </c>
      <c r="H21" s="42">
        <f t="shared" si="0"/>
        <v>2416</v>
      </c>
      <c r="I21" s="42">
        <v>10</v>
      </c>
      <c r="J21" s="39">
        <f t="shared" si="1"/>
        <v>56.18604651162791</v>
      </c>
      <c r="K21" s="43"/>
      <c r="L21" s="37" t="s">
        <v>51</v>
      </c>
    </row>
    <row r="22" spans="1:12" s="4" customFormat="1" ht="22.5" customHeight="1">
      <c r="A22" s="101">
        <v>10</v>
      </c>
      <c r="B22" s="68" t="s">
        <v>148</v>
      </c>
      <c r="C22" s="113">
        <v>2000</v>
      </c>
      <c r="D22" s="113">
        <v>53</v>
      </c>
      <c r="E22" s="36"/>
      <c r="F22" s="113">
        <v>16</v>
      </c>
      <c r="G22" s="42">
        <v>266</v>
      </c>
      <c r="H22" s="42">
        <f t="shared" si="0"/>
        <v>4256</v>
      </c>
      <c r="I22" s="42">
        <v>10</v>
      </c>
      <c r="J22" s="39">
        <f t="shared" si="1"/>
        <v>80.30188679245283</v>
      </c>
      <c r="K22" s="43"/>
      <c r="L22" s="37" t="s">
        <v>51</v>
      </c>
    </row>
    <row r="23" spans="1:12" s="4" customFormat="1" ht="23.25" customHeight="1">
      <c r="A23" s="101">
        <v>11</v>
      </c>
      <c r="B23" s="68" t="s">
        <v>48</v>
      </c>
      <c r="C23" s="113">
        <v>2001</v>
      </c>
      <c r="D23" s="113">
        <v>49</v>
      </c>
      <c r="E23" s="36"/>
      <c r="F23" s="113">
        <v>16</v>
      </c>
      <c r="G23" s="42">
        <v>187</v>
      </c>
      <c r="H23" s="42">
        <f t="shared" si="0"/>
        <v>2992</v>
      </c>
      <c r="I23" s="42">
        <v>8</v>
      </c>
      <c r="J23" s="39">
        <f t="shared" si="1"/>
        <v>61.06122448979592</v>
      </c>
      <c r="K23" s="43"/>
      <c r="L23" s="37" t="s">
        <v>51</v>
      </c>
    </row>
    <row r="24" spans="1:12" s="112" customFormat="1" ht="26.25" customHeight="1">
      <c r="A24" s="109"/>
      <c r="B24" s="114" t="s">
        <v>12</v>
      </c>
      <c r="C24" s="115"/>
      <c r="D24" s="127">
        <f>SUM(D13:D23)</f>
        <v>511</v>
      </c>
      <c r="E24" s="95"/>
      <c r="F24" s="43"/>
      <c r="G24" s="43">
        <f>SUM(G13:G23)</f>
        <v>2382</v>
      </c>
      <c r="H24" s="43">
        <f>SUM(H13:H23)</f>
        <v>27280</v>
      </c>
      <c r="I24" s="43">
        <f>SUM(I13:I23)</f>
        <v>108</v>
      </c>
      <c r="J24" s="51">
        <f>H24/D24</f>
        <v>53.385518590998046</v>
      </c>
      <c r="K24" s="43"/>
      <c r="L24" s="116"/>
    </row>
    <row r="25" spans="2:12" ht="21" customHeight="1">
      <c r="B25" s="6"/>
      <c r="C25" s="78"/>
      <c r="D25" s="79"/>
      <c r="E25" s="80"/>
      <c r="F25" s="78"/>
      <c r="G25" s="78"/>
      <c r="H25" s="8"/>
      <c r="I25" s="8"/>
      <c r="J25" s="8"/>
      <c r="K25" s="13"/>
      <c r="L25" s="5"/>
    </row>
    <row r="26" spans="1:12" s="4" customFormat="1" ht="21" customHeight="1">
      <c r="A26" s="102"/>
      <c r="B26" s="70" t="s">
        <v>1</v>
      </c>
      <c r="C26" s="70"/>
      <c r="D26" s="71"/>
      <c r="E26" s="66"/>
      <c r="F26" s="66"/>
      <c r="G26" s="66" t="s">
        <v>2</v>
      </c>
      <c r="H26" s="66"/>
      <c r="I26" s="66"/>
      <c r="J26" s="66"/>
      <c r="K26" s="14"/>
      <c r="L26" s="5"/>
    </row>
    <row r="27" spans="1:12" s="4" customFormat="1" ht="34.5" customHeight="1">
      <c r="A27" s="102"/>
      <c r="B27" s="72" t="s">
        <v>32</v>
      </c>
      <c r="C27" s="73"/>
      <c r="D27" s="73"/>
      <c r="E27" s="73"/>
      <c r="F27" s="67"/>
      <c r="G27" s="67" t="s">
        <v>71</v>
      </c>
      <c r="H27" s="67"/>
      <c r="I27" s="67"/>
      <c r="J27" s="67"/>
      <c r="K27" s="15"/>
      <c r="L27" s="5"/>
    </row>
    <row r="28" spans="1:12" s="4" customFormat="1" ht="15" customHeight="1">
      <c r="A28" s="102"/>
      <c r="B28" s="2"/>
      <c r="C28" s="9"/>
      <c r="D28" s="10"/>
      <c r="E28" s="10"/>
      <c r="F28" s="11"/>
      <c r="G28" s="11"/>
      <c r="H28" s="11"/>
      <c r="I28" s="11"/>
      <c r="J28" s="11"/>
      <c r="K28" s="3"/>
      <c r="L28" s="1"/>
    </row>
    <row r="29" ht="18" customHeight="1"/>
    <row r="30" spans="1:12" s="4" customFormat="1" ht="15" customHeight="1">
      <c r="A30" s="102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18" customHeight="1"/>
    <row r="32" spans="1:12" s="4" customFormat="1" ht="15" customHeight="1">
      <c r="A32" s="102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1:12" s="4" customFormat="1" ht="15" customHeight="1">
      <c r="A33" s="102"/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spans="1:12" s="4" customFormat="1" ht="12" customHeight="1">
      <c r="A34" s="102"/>
      <c r="B34" s="2"/>
      <c r="C34" s="1"/>
      <c r="D34" s="1"/>
      <c r="E34" s="1"/>
      <c r="F34" s="1"/>
      <c r="G34" s="1"/>
      <c r="H34" s="1"/>
      <c r="I34" s="1"/>
      <c r="J34" s="1"/>
      <c r="K34" s="3"/>
      <c r="L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2" s="5" customFormat="1" ht="22.5" customHeight="1">
      <c r="A41" s="12"/>
      <c r="B41" s="2"/>
      <c r="C41" s="1"/>
      <c r="D41" s="1"/>
      <c r="E41" s="1"/>
      <c r="F41" s="1"/>
      <c r="G41" s="1"/>
      <c r="H41" s="1"/>
      <c r="I41" s="1"/>
      <c r="J41" s="1"/>
      <c r="K41" s="3"/>
      <c r="L41" s="1"/>
    </row>
    <row r="42" ht="22.5" customHeight="1"/>
  </sheetData>
  <sheetProtection/>
  <mergeCells count="18">
    <mergeCell ref="A7:A12"/>
    <mergeCell ref="I7:I12"/>
    <mergeCell ref="C7:C12"/>
    <mergeCell ref="D7:D12"/>
    <mergeCell ref="E7:E12"/>
    <mergeCell ref="F7:F12"/>
    <mergeCell ref="G7:G12"/>
    <mergeCell ref="H7:H12"/>
    <mergeCell ref="L7:L12"/>
    <mergeCell ref="B7:B12"/>
    <mergeCell ref="J7:J12"/>
    <mergeCell ref="B1:M1"/>
    <mergeCell ref="B2:M2"/>
    <mergeCell ref="B3:M3"/>
    <mergeCell ref="B4:M4"/>
    <mergeCell ref="C5:K5"/>
    <mergeCell ref="C6:K6"/>
    <mergeCell ref="K7:K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Normal="104" zoomScaleSheetLayoutView="100" workbookViewId="0" topLeftCell="A10">
      <selection activeCell="J25" sqref="J25"/>
    </sheetView>
  </sheetViews>
  <sheetFormatPr defaultColWidth="8.00390625" defaultRowHeight="15.75"/>
  <cols>
    <col min="1" max="1" width="3.125" style="2" customWidth="1"/>
    <col min="2" max="2" width="24.25390625" style="2" customWidth="1"/>
    <col min="3" max="3" width="7.00390625" style="1" customWidth="1"/>
    <col min="4" max="4" width="10.75390625" style="1" customWidth="1"/>
    <col min="5" max="5" width="5.50390625" style="1" customWidth="1"/>
    <col min="6" max="7" width="6.75390625" style="1" customWidth="1"/>
    <col min="8" max="8" width="8.875" style="1" customWidth="1"/>
    <col min="9" max="9" width="11.125" style="1" customWidth="1"/>
    <col min="10" max="10" width="8.625" style="1" customWidth="1"/>
    <col min="11" max="11" width="4.375" style="3" customWidth="1"/>
    <col min="12" max="12" width="18.375" style="1" customWidth="1"/>
    <col min="13" max="16384" width="8.00390625" style="1" customWidth="1"/>
  </cols>
  <sheetData>
    <row r="1" spans="1:13" s="28" customFormat="1" ht="15.75" customHeight="1">
      <c r="A1" s="172"/>
      <c r="B1" s="145" t="s">
        <v>72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8" customFormat="1" ht="15.75">
      <c r="A2" s="184"/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28" customFormat="1" ht="15.75" customHeight="1">
      <c r="A3" s="185"/>
      <c r="B3" s="148" t="s">
        <v>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8" customFormat="1" ht="66" customHeight="1">
      <c r="A4" s="100"/>
      <c r="B4" s="149" t="s">
        <v>92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20" customFormat="1" ht="14.25" customHeight="1">
      <c r="A5" s="98"/>
      <c r="B5" s="18" t="s">
        <v>89</v>
      </c>
      <c r="C5" s="161"/>
      <c r="D5" s="128"/>
      <c r="E5" s="128"/>
      <c r="F5" s="128"/>
      <c r="G5" s="128"/>
      <c r="H5" s="128"/>
      <c r="I5" s="128"/>
      <c r="J5" s="128"/>
      <c r="K5" s="128"/>
      <c r="L5" s="128"/>
      <c r="M5" s="19" t="s">
        <v>26</v>
      </c>
    </row>
    <row r="6" spans="2:12" ht="18.75" customHeight="1">
      <c r="B6" s="16"/>
      <c r="C6" s="164" t="s">
        <v>43</v>
      </c>
      <c r="D6" s="164"/>
      <c r="E6" s="164"/>
      <c r="F6" s="164"/>
      <c r="G6" s="164"/>
      <c r="H6" s="164"/>
      <c r="I6" s="164"/>
      <c r="J6" s="164"/>
      <c r="K6" s="164"/>
      <c r="L6" s="34" t="s">
        <v>158</v>
      </c>
    </row>
    <row r="7" spans="1:12" ht="16.5" customHeight="1">
      <c r="A7" s="166" t="s">
        <v>171</v>
      </c>
      <c r="B7" s="162" t="s">
        <v>5</v>
      </c>
      <c r="C7" s="124" t="s">
        <v>7</v>
      </c>
      <c r="D7" s="167" t="s">
        <v>8</v>
      </c>
      <c r="E7" s="123" t="s">
        <v>20</v>
      </c>
      <c r="F7" s="124" t="s">
        <v>9</v>
      </c>
      <c r="G7" s="122" t="s">
        <v>18</v>
      </c>
      <c r="H7" s="122" t="s">
        <v>11</v>
      </c>
      <c r="I7" s="162" t="s">
        <v>13</v>
      </c>
      <c r="J7" s="123" t="s">
        <v>10</v>
      </c>
      <c r="K7" s="165" t="s">
        <v>4</v>
      </c>
      <c r="L7" s="125" t="s">
        <v>6</v>
      </c>
    </row>
    <row r="8" spans="1:12" ht="16.5" customHeight="1">
      <c r="A8" s="166"/>
      <c r="B8" s="163"/>
      <c r="C8" s="125"/>
      <c r="D8" s="167"/>
      <c r="E8" s="123"/>
      <c r="F8" s="125"/>
      <c r="G8" s="122"/>
      <c r="H8" s="123"/>
      <c r="I8" s="162"/>
      <c r="J8" s="123"/>
      <c r="K8" s="165"/>
      <c r="L8" s="125"/>
    </row>
    <row r="9" spans="1:12" ht="16.5" customHeight="1">
      <c r="A9" s="166"/>
      <c r="B9" s="163"/>
      <c r="C9" s="125"/>
      <c r="D9" s="167"/>
      <c r="E9" s="123"/>
      <c r="F9" s="125"/>
      <c r="G9" s="122"/>
      <c r="H9" s="123"/>
      <c r="I9" s="162"/>
      <c r="J9" s="123"/>
      <c r="K9" s="165"/>
      <c r="L9" s="125"/>
    </row>
    <row r="10" spans="1:12" ht="16.5" customHeight="1">
      <c r="A10" s="166"/>
      <c r="B10" s="163"/>
      <c r="C10" s="125"/>
      <c r="D10" s="167"/>
      <c r="E10" s="123"/>
      <c r="F10" s="125"/>
      <c r="G10" s="122"/>
      <c r="H10" s="123"/>
      <c r="I10" s="162"/>
      <c r="J10" s="123"/>
      <c r="K10" s="165"/>
      <c r="L10" s="125"/>
    </row>
    <row r="11" spans="1:12" ht="16.5" customHeight="1">
      <c r="A11" s="166"/>
      <c r="B11" s="163"/>
      <c r="C11" s="125"/>
      <c r="D11" s="167"/>
      <c r="E11" s="123"/>
      <c r="F11" s="125"/>
      <c r="G11" s="122"/>
      <c r="H11" s="123"/>
      <c r="I11" s="162"/>
      <c r="J11" s="123"/>
      <c r="K11" s="165"/>
      <c r="L11" s="125"/>
    </row>
    <row r="12" spans="1:12" ht="16.5" customHeight="1">
      <c r="A12" s="166"/>
      <c r="B12" s="163"/>
      <c r="C12" s="125"/>
      <c r="D12" s="167"/>
      <c r="E12" s="123"/>
      <c r="F12" s="125"/>
      <c r="G12" s="122"/>
      <c r="H12" s="123"/>
      <c r="I12" s="162"/>
      <c r="J12" s="123"/>
      <c r="K12" s="165"/>
      <c r="L12" s="125"/>
    </row>
    <row r="13" spans="1:12" s="4" customFormat="1" ht="22.5" customHeight="1">
      <c r="A13" s="101">
        <v>1</v>
      </c>
      <c r="B13" s="85" t="s">
        <v>81</v>
      </c>
      <c r="C13" s="86">
        <v>2002</v>
      </c>
      <c r="D13" s="86">
        <v>52</v>
      </c>
      <c r="E13" s="86"/>
      <c r="F13" s="86">
        <v>12</v>
      </c>
      <c r="G13" s="86">
        <v>243</v>
      </c>
      <c r="H13" s="42">
        <f aca="true" t="shared" si="0" ref="H13:H23">F13*G13</f>
        <v>2916</v>
      </c>
      <c r="I13" s="86">
        <v>10</v>
      </c>
      <c r="J13" s="39">
        <f>(F13*G13)/D13</f>
        <v>56.07692307692308</v>
      </c>
      <c r="K13" s="43">
        <v>1</v>
      </c>
      <c r="L13" s="37" t="s">
        <v>34</v>
      </c>
    </row>
    <row r="14" spans="1:12" s="4" customFormat="1" ht="22.5" customHeight="1">
      <c r="A14" s="101">
        <v>2</v>
      </c>
      <c r="B14" s="85" t="s">
        <v>38</v>
      </c>
      <c r="C14" s="86">
        <v>2003</v>
      </c>
      <c r="D14" s="86">
        <v>50</v>
      </c>
      <c r="E14" s="86"/>
      <c r="F14" s="86">
        <v>12</v>
      </c>
      <c r="G14" s="86">
        <v>246</v>
      </c>
      <c r="H14" s="42">
        <f t="shared" si="0"/>
        <v>2952</v>
      </c>
      <c r="I14" s="86">
        <v>10</v>
      </c>
      <c r="J14" s="39">
        <f aca="true" t="shared" si="1" ref="J14:J23">(F14*G14)/D14</f>
        <v>59.04</v>
      </c>
      <c r="K14" s="43">
        <v>1</v>
      </c>
      <c r="L14" s="37" t="s">
        <v>34</v>
      </c>
    </row>
    <row r="15" spans="1:12" s="4" customFormat="1" ht="23.25" customHeight="1">
      <c r="A15" s="101">
        <v>3</v>
      </c>
      <c r="B15" s="85" t="s">
        <v>40</v>
      </c>
      <c r="C15" s="86">
        <v>2002</v>
      </c>
      <c r="D15" s="86">
        <v>53</v>
      </c>
      <c r="E15" s="86"/>
      <c r="F15" s="86">
        <v>16</v>
      </c>
      <c r="G15" s="86">
        <v>206</v>
      </c>
      <c r="H15" s="42">
        <f t="shared" si="0"/>
        <v>3296</v>
      </c>
      <c r="I15" s="86">
        <v>10</v>
      </c>
      <c r="J15" s="39">
        <f t="shared" si="1"/>
        <v>62.18867924528302</v>
      </c>
      <c r="K15" s="43">
        <v>1</v>
      </c>
      <c r="L15" s="37" t="s">
        <v>34</v>
      </c>
    </row>
    <row r="16" spans="1:12" s="4" customFormat="1" ht="23.25" customHeight="1">
      <c r="A16" s="101">
        <v>4</v>
      </c>
      <c r="B16" s="87" t="s">
        <v>39</v>
      </c>
      <c r="C16" s="86">
        <v>2003</v>
      </c>
      <c r="D16" s="86">
        <v>51</v>
      </c>
      <c r="E16" s="86"/>
      <c r="F16" s="86">
        <v>12</v>
      </c>
      <c r="G16" s="86">
        <v>236</v>
      </c>
      <c r="H16" s="42">
        <f t="shared" si="0"/>
        <v>2832</v>
      </c>
      <c r="I16" s="86">
        <v>10</v>
      </c>
      <c r="J16" s="39">
        <f t="shared" si="1"/>
        <v>55.529411764705884</v>
      </c>
      <c r="K16" s="43">
        <v>1</v>
      </c>
      <c r="L16" s="37" t="s">
        <v>34</v>
      </c>
    </row>
    <row r="17" spans="1:12" s="4" customFormat="1" ht="21.75" customHeight="1">
      <c r="A17" s="101">
        <v>5</v>
      </c>
      <c r="B17" s="87" t="s">
        <v>57</v>
      </c>
      <c r="C17" s="86">
        <v>2002</v>
      </c>
      <c r="D17" s="86">
        <v>63</v>
      </c>
      <c r="E17" s="86"/>
      <c r="F17" s="86">
        <v>16</v>
      </c>
      <c r="G17" s="86">
        <v>239</v>
      </c>
      <c r="H17" s="42">
        <f t="shared" si="0"/>
        <v>3824</v>
      </c>
      <c r="I17" s="86">
        <v>10</v>
      </c>
      <c r="J17" s="39">
        <f t="shared" si="1"/>
        <v>60.698412698412696</v>
      </c>
      <c r="K17" s="43">
        <v>1</v>
      </c>
      <c r="L17" s="37" t="s">
        <v>34</v>
      </c>
    </row>
    <row r="18" spans="1:12" s="4" customFormat="1" ht="23.25" customHeight="1">
      <c r="A18" s="101">
        <v>6</v>
      </c>
      <c r="B18" s="87" t="s">
        <v>83</v>
      </c>
      <c r="C18" s="86">
        <v>2004</v>
      </c>
      <c r="D18" s="86">
        <v>67</v>
      </c>
      <c r="E18" s="86"/>
      <c r="F18" s="86">
        <v>12</v>
      </c>
      <c r="G18" s="86">
        <v>260</v>
      </c>
      <c r="H18" s="42">
        <f t="shared" si="0"/>
        <v>3120</v>
      </c>
      <c r="I18" s="86">
        <v>10</v>
      </c>
      <c r="J18" s="39">
        <f t="shared" si="1"/>
        <v>46.56716417910448</v>
      </c>
      <c r="K18" s="43">
        <v>1</v>
      </c>
      <c r="L18" s="37" t="s">
        <v>34</v>
      </c>
    </row>
    <row r="19" spans="1:12" ht="22.5" customHeight="1">
      <c r="A19" s="100">
        <v>7</v>
      </c>
      <c r="B19" s="87" t="s">
        <v>37</v>
      </c>
      <c r="C19" s="86">
        <v>2003</v>
      </c>
      <c r="D19" s="86">
        <v>47</v>
      </c>
      <c r="E19" s="86"/>
      <c r="F19" s="86">
        <v>12</v>
      </c>
      <c r="G19" s="86">
        <v>220</v>
      </c>
      <c r="H19" s="42">
        <f t="shared" si="0"/>
        <v>2640</v>
      </c>
      <c r="I19" s="86">
        <v>10</v>
      </c>
      <c r="J19" s="39">
        <f t="shared" si="1"/>
        <v>56.170212765957444</v>
      </c>
      <c r="K19" s="43">
        <v>1</v>
      </c>
      <c r="L19" s="37" t="s">
        <v>34</v>
      </c>
    </row>
    <row r="20" spans="1:12" s="4" customFormat="1" ht="16.5" customHeight="1">
      <c r="A20" s="101">
        <v>8</v>
      </c>
      <c r="B20" s="87" t="s">
        <v>54</v>
      </c>
      <c r="C20" s="86">
        <v>2006</v>
      </c>
      <c r="D20" s="86">
        <v>36</v>
      </c>
      <c r="E20" s="86"/>
      <c r="F20" s="86">
        <v>8</v>
      </c>
      <c r="G20" s="86">
        <v>209</v>
      </c>
      <c r="H20" s="42">
        <f t="shared" si="0"/>
        <v>1672</v>
      </c>
      <c r="I20" s="86">
        <v>10</v>
      </c>
      <c r="J20" s="39">
        <f t="shared" si="1"/>
        <v>46.44444444444444</v>
      </c>
      <c r="K20" s="43">
        <v>1</v>
      </c>
      <c r="L20" s="37" t="s">
        <v>34</v>
      </c>
    </row>
    <row r="21" spans="1:12" s="4" customFormat="1" ht="22.5" customHeight="1">
      <c r="A21" s="101">
        <v>9</v>
      </c>
      <c r="B21" s="87" t="s">
        <v>55</v>
      </c>
      <c r="C21" s="86">
        <v>2006</v>
      </c>
      <c r="D21" s="86">
        <v>37</v>
      </c>
      <c r="E21" s="86"/>
      <c r="F21" s="86">
        <v>8</v>
      </c>
      <c r="G21" s="86">
        <v>243</v>
      </c>
      <c r="H21" s="42">
        <f t="shared" si="0"/>
        <v>1944</v>
      </c>
      <c r="I21" s="86">
        <v>10</v>
      </c>
      <c r="J21" s="39">
        <f t="shared" si="1"/>
        <v>52.54054054054054</v>
      </c>
      <c r="K21" s="43">
        <v>1</v>
      </c>
      <c r="L21" s="37" t="s">
        <v>34</v>
      </c>
    </row>
    <row r="22" spans="1:12" s="4" customFormat="1" ht="23.25" customHeight="1">
      <c r="A22" s="101">
        <v>10</v>
      </c>
      <c r="B22" s="87" t="s">
        <v>123</v>
      </c>
      <c r="C22" s="86">
        <v>2006</v>
      </c>
      <c r="D22" s="86">
        <v>39</v>
      </c>
      <c r="E22" s="86"/>
      <c r="F22" s="86">
        <v>8</v>
      </c>
      <c r="G22" s="86">
        <v>256</v>
      </c>
      <c r="H22" s="42">
        <f t="shared" si="0"/>
        <v>2048</v>
      </c>
      <c r="I22" s="86">
        <v>8</v>
      </c>
      <c r="J22" s="39">
        <f t="shared" si="1"/>
        <v>52.51282051282051</v>
      </c>
      <c r="K22" s="43">
        <v>1</v>
      </c>
      <c r="L22" s="37" t="s">
        <v>34</v>
      </c>
    </row>
    <row r="23" spans="1:12" s="4" customFormat="1" ht="23.25" customHeight="1">
      <c r="A23" s="101">
        <v>11</v>
      </c>
      <c r="B23" s="87" t="s">
        <v>33</v>
      </c>
      <c r="C23" s="86">
        <v>1968</v>
      </c>
      <c r="D23" s="86">
        <v>81</v>
      </c>
      <c r="E23" s="86"/>
      <c r="F23" s="86">
        <v>16</v>
      </c>
      <c r="G23" s="86">
        <v>206</v>
      </c>
      <c r="H23" s="42">
        <f t="shared" si="0"/>
        <v>3296</v>
      </c>
      <c r="I23" s="86">
        <v>10</v>
      </c>
      <c r="J23" s="39">
        <f t="shared" si="1"/>
        <v>40.69135802469136</v>
      </c>
      <c r="K23" s="43"/>
      <c r="L23" s="37" t="s">
        <v>35</v>
      </c>
    </row>
    <row r="24" spans="1:12" s="112" customFormat="1" ht="26.25" customHeight="1">
      <c r="A24" s="109"/>
      <c r="B24" s="114" t="s">
        <v>12</v>
      </c>
      <c r="C24" s="115"/>
      <c r="D24" s="127">
        <f>SUM(D13:D23)</f>
        <v>576</v>
      </c>
      <c r="E24" s="95"/>
      <c r="F24" s="43"/>
      <c r="G24" s="43">
        <f>SUM(G13:G23)</f>
        <v>2564</v>
      </c>
      <c r="H24" s="43">
        <f>SUM(H13:H23)</f>
        <v>30540</v>
      </c>
      <c r="I24" s="43">
        <f>SUM(I13:I23)</f>
        <v>108</v>
      </c>
      <c r="J24" s="51">
        <f>H24/D24</f>
        <v>53.020833333333336</v>
      </c>
      <c r="K24" s="43"/>
      <c r="L24" s="116"/>
    </row>
    <row r="25" spans="2:12" ht="18" customHeight="1">
      <c r="B25" s="6"/>
      <c r="C25" s="6"/>
      <c r="D25" s="7"/>
      <c r="E25" s="8"/>
      <c r="F25" s="8"/>
      <c r="G25" s="8"/>
      <c r="H25" s="8"/>
      <c r="I25" s="8"/>
      <c r="J25" s="8"/>
      <c r="K25" s="13"/>
      <c r="L25" s="5"/>
    </row>
    <row r="26" spans="1:12" s="4" customFormat="1" ht="30" customHeight="1">
      <c r="A26" s="102"/>
      <c r="B26" s="70" t="s">
        <v>1</v>
      </c>
      <c r="C26" s="70"/>
      <c r="D26" s="71"/>
      <c r="E26" s="66"/>
      <c r="F26" s="66"/>
      <c r="G26" s="66" t="s">
        <v>2</v>
      </c>
      <c r="H26" s="66"/>
      <c r="I26" s="66"/>
      <c r="J26" s="66"/>
      <c r="K26" s="14"/>
      <c r="L26" s="5"/>
    </row>
    <row r="27" spans="1:12" s="4" customFormat="1" ht="41.25" customHeight="1">
      <c r="A27" s="102"/>
      <c r="B27" s="72" t="s">
        <v>32</v>
      </c>
      <c r="C27" s="73"/>
      <c r="D27" s="73"/>
      <c r="E27" s="73"/>
      <c r="F27" s="67"/>
      <c r="G27" s="67" t="s">
        <v>71</v>
      </c>
      <c r="H27" s="67"/>
      <c r="I27" s="67"/>
      <c r="J27" s="67"/>
      <c r="K27" s="15"/>
      <c r="L27" s="5"/>
    </row>
    <row r="28" spans="1:12" s="4" customFormat="1" ht="15" customHeight="1">
      <c r="A28" s="102"/>
      <c r="B28" s="2"/>
      <c r="C28" s="9"/>
      <c r="D28" s="10"/>
      <c r="E28" s="10"/>
      <c r="F28" s="11"/>
      <c r="G28" s="11"/>
      <c r="H28" s="11"/>
      <c r="I28" s="11"/>
      <c r="J28" s="11"/>
      <c r="K28" s="3"/>
      <c r="L28" s="1"/>
    </row>
    <row r="29" ht="18" customHeight="1"/>
    <row r="30" spans="1:12" s="4" customFormat="1" ht="15" customHeight="1">
      <c r="A30" s="102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18" customHeight="1"/>
    <row r="32" spans="1:12" s="4" customFormat="1" ht="15" customHeight="1">
      <c r="A32" s="102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1:12" s="4" customFormat="1" ht="15" customHeight="1">
      <c r="A33" s="102"/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spans="1:12" s="4" customFormat="1" ht="12" customHeight="1">
      <c r="A34" s="102"/>
      <c r="B34" s="2"/>
      <c r="C34" s="1"/>
      <c r="D34" s="1"/>
      <c r="E34" s="1"/>
      <c r="F34" s="1"/>
      <c r="G34" s="1"/>
      <c r="H34" s="1"/>
      <c r="I34" s="1"/>
      <c r="J34" s="1"/>
      <c r="K34" s="3"/>
      <c r="L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2" s="5" customFormat="1" ht="22.5" customHeight="1">
      <c r="A41" s="12"/>
      <c r="B41" s="2"/>
      <c r="C41" s="1"/>
      <c r="D41" s="1"/>
      <c r="E41" s="1"/>
      <c r="F41" s="1"/>
      <c r="G41" s="1"/>
      <c r="H41" s="1"/>
      <c r="I41" s="1"/>
      <c r="J41" s="1"/>
      <c r="K41" s="3"/>
      <c r="L41" s="1"/>
    </row>
    <row r="42" ht="22.5" customHeight="1"/>
  </sheetData>
  <sheetProtection/>
  <mergeCells count="19">
    <mergeCell ref="A7:A12"/>
    <mergeCell ref="A1:A3"/>
    <mergeCell ref="I7:I12"/>
    <mergeCell ref="C7:C12"/>
    <mergeCell ref="D7:D12"/>
    <mergeCell ref="E7:E12"/>
    <mergeCell ref="F7:F12"/>
    <mergeCell ref="G7:G12"/>
    <mergeCell ref="H7:H12"/>
    <mergeCell ref="B7:B12"/>
    <mergeCell ref="B1:M1"/>
    <mergeCell ref="B2:M2"/>
    <mergeCell ref="B3:M3"/>
    <mergeCell ref="B4:M4"/>
    <mergeCell ref="J7:J12"/>
    <mergeCell ref="C6:K6"/>
    <mergeCell ref="K7:K12"/>
    <mergeCell ref="C5:L5"/>
    <mergeCell ref="L7:L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zoomScalePageLayoutView="0" workbookViewId="0" topLeftCell="A8">
      <selection activeCell="L24" sqref="L24"/>
    </sheetView>
  </sheetViews>
  <sheetFormatPr defaultColWidth="8.00390625" defaultRowHeight="15.75"/>
  <cols>
    <col min="1" max="1" width="3.25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8" customFormat="1" ht="15.75" customHeight="1">
      <c r="A1" s="100"/>
      <c r="B1" s="145" t="s">
        <v>72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8" customFormat="1" ht="15.75">
      <c r="A2" s="100"/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28" customFormat="1" ht="15.75" customHeight="1">
      <c r="A3" s="100"/>
      <c r="B3" s="148" t="s">
        <v>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8" customFormat="1" ht="66" customHeight="1">
      <c r="A4" s="100"/>
      <c r="B4" s="149" t="s">
        <v>92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20" customFormat="1" ht="15.75" customHeight="1">
      <c r="A5" s="98"/>
      <c r="B5" s="18" t="s">
        <v>89</v>
      </c>
      <c r="C5" s="161"/>
      <c r="D5" s="128"/>
      <c r="E5" s="128"/>
      <c r="F5" s="128"/>
      <c r="G5" s="128"/>
      <c r="H5" s="128"/>
      <c r="I5" s="128"/>
      <c r="J5" s="128"/>
      <c r="K5" s="128"/>
      <c r="L5" s="128"/>
      <c r="M5" s="19" t="s">
        <v>26</v>
      </c>
    </row>
    <row r="6" spans="2:12" ht="17.25" customHeight="1" thickBot="1">
      <c r="B6" s="16"/>
      <c r="C6" s="164" t="s">
        <v>117</v>
      </c>
      <c r="D6" s="164"/>
      <c r="E6" s="164"/>
      <c r="F6" s="164"/>
      <c r="G6" s="164"/>
      <c r="H6" s="164"/>
      <c r="I6" s="164"/>
      <c r="J6" s="164"/>
      <c r="K6" s="164"/>
      <c r="L6" s="34" t="s">
        <v>155</v>
      </c>
    </row>
    <row r="7" spans="1:12" ht="16.5" customHeight="1">
      <c r="A7" s="166" t="s">
        <v>171</v>
      </c>
      <c r="B7" s="173" t="s">
        <v>5</v>
      </c>
      <c r="C7" s="175" t="s">
        <v>7</v>
      </c>
      <c r="D7" s="176" t="s">
        <v>8</v>
      </c>
      <c r="E7" s="144" t="s">
        <v>20</v>
      </c>
      <c r="F7" s="175" t="s">
        <v>9</v>
      </c>
      <c r="G7" s="138" t="s">
        <v>18</v>
      </c>
      <c r="H7" s="178" t="s">
        <v>11</v>
      </c>
      <c r="I7" s="173" t="s">
        <v>13</v>
      </c>
      <c r="J7" s="144" t="s">
        <v>10</v>
      </c>
      <c r="K7" s="168" t="s">
        <v>4</v>
      </c>
      <c r="L7" s="170" t="s">
        <v>6</v>
      </c>
    </row>
    <row r="8" spans="1:12" ht="16.5" customHeight="1">
      <c r="A8" s="166"/>
      <c r="B8" s="163"/>
      <c r="C8" s="125"/>
      <c r="D8" s="167"/>
      <c r="E8" s="139"/>
      <c r="F8" s="125"/>
      <c r="G8" s="153"/>
      <c r="H8" s="123"/>
      <c r="I8" s="162"/>
      <c r="J8" s="139"/>
      <c r="K8" s="165"/>
      <c r="L8" s="125"/>
    </row>
    <row r="9" spans="1:12" ht="16.5" customHeight="1">
      <c r="A9" s="166"/>
      <c r="B9" s="163"/>
      <c r="C9" s="125"/>
      <c r="D9" s="167"/>
      <c r="E9" s="139"/>
      <c r="F9" s="125"/>
      <c r="G9" s="153"/>
      <c r="H9" s="123"/>
      <c r="I9" s="162"/>
      <c r="J9" s="139"/>
      <c r="K9" s="165"/>
      <c r="L9" s="125"/>
    </row>
    <row r="10" spans="1:12" ht="16.5" customHeight="1">
      <c r="A10" s="166"/>
      <c r="B10" s="163"/>
      <c r="C10" s="125"/>
      <c r="D10" s="167"/>
      <c r="E10" s="139"/>
      <c r="F10" s="125"/>
      <c r="G10" s="153"/>
      <c r="H10" s="123"/>
      <c r="I10" s="162"/>
      <c r="J10" s="139"/>
      <c r="K10" s="165"/>
      <c r="L10" s="125"/>
    </row>
    <row r="11" spans="1:12" ht="16.5" customHeight="1">
      <c r="A11" s="166"/>
      <c r="B11" s="163"/>
      <c r="C11" s="125"/>
      <c r="D11" s="167"/>
      <c r="E11" s="139"/>
      <c r="F11" s="125"/>
      <c r="G11" s="153"/>
      <c r="H11" s="123"/>
      <c r="I11" s="162"/>
      <c r="J11" s="139"/>
      <c r="K11" s="165"/>
      <c r="L11" s="125"/>
    </row>
    <row r="12" spans="1:12" ht="16.5" customHeight="1">
      <c r="A12" s="172"/>
      <c r="B12" s="180"/>
      <c r="C12" s="171"/>
      <c r="D12" s="177"/>
      <c r="E12" s="139"/>
      <c r="F12" s="171"/>
      <c r="G12" s="153"/>
      <c r="H12" s="179"/>
      <c r="I12" s="174"/>
      <c r="J12" s="139"/>
      <c r="K12" s="169"/>
      <c r="L12" s="171"/>
    </row>
    <row r="13" spans="1:12" s="4" customFormat="1" ht="23.25" customHeight="1">
      <c r="A13" s="101">
        <v>1</v>
      </c>
      <c r="B13" s="85" t="s">
        <v>96</v>
      </c>
      <c r="C13" s="86">
        <v>2005</v>
      </c>
      <c r="D13" s="86">
        <v>38</v>
      </c>
      <c r="E13" s="36">
        <v>2</v>
      </c>
      <c r="F13" s="86">
        <v>6</v>
      </c>
      <c r="G13" s="42">
        <v>270</v>
      </c>
      <c r="H13" s="42">
        <f aca="true" t="shared" si="0" ref="H13:H21">F13*G13</f>
        <v>1620</v>
      </c>
      <c r="I13" s="42">
        <v>10</v>
      </c>
      <c r="J13" s="39">
        <f>(F13*G13)/D13</f>
        <v>42.63157894736842</v>
      </c>
      <c r="K13" s="43"/>
      <c r="L13" s="37" t="s">
        <v>30</v>
      </c>
    </row>
    <row r="14" spans="1:12" s="4" customFormat="1" ht="23.25" customHeight="1">
      <c r="A14" s="101">
        <v>2</v>
      </c>
      <c r="B14" s="85" t="s">
        <v>97</v>
      </c>
      <c r="C14" s="86">
        <v>2007</v>
      </c>
      <c r="D14" s="86">
        <v>34</v>
      </c>
      <c r="E14" s="36">
        <v>2</v>
      </c>
      <c r="F14" s="86">
        <v>6</v>
      </c>
      <c r="G14" s="42">
        <v>282</v>
      </c>
      <c r="H14" s="42">
        <f t="shared" si="0"/>
        <v>1692</v>
      </c>
      <c r="I14" s="42">
        <v>10</v>
      </c>
      <c r="J14" s="39">
        <f aca="true" t="shared" si="1" ref="J14:J21">(F14*G14)/D14</f>
        <v>49.76470588235294</v>
      </c>
      <c r="K14" s="43"/>
      <c r="L14" s="37" t="s">
        <v>30</v>
      </c>
    </row>
    <row r="15" spans="1:12" s="4" customFormat="1" ht="23.25" customHeight="1">
      <c r="A15" s="101">
        <v>3</v>
      </c>
      <c r="B15" s="117" t="s">
        <v>136</v>
      </c>
      <c r="C15" s="86">
        <v>2000</v>
      </c>
      <c r="D15" s="86">
        <v>72</v>
      </c>
      <c r="E15" s="36"/>
      <c r="F15" s="88">
        <v>16</v>
      </c>
      <c r="G15" s="42">
        <v>233</v>
      </c>
      <c r="H15" s="42">
        <f t="shared" si="0"/>
        <v>3728</v>
      </c>
      <c r="I15" s="42">
        <v>10</v>
      </c>
      <c r="J15" s="39">
        <f t="shared" si="1"/>
        <v>51.77777777777778</v>
      </c>
      <c r="K15" s="43"/>
      <c r="L15" s="37" t="s">
        <v>30</v>
      </c>
    </row>
    <row r="16" spans="1:12" s="4" customFormat="1" ht="23.25" customHeight="1">
      <c r="A16" s="101">
        <v>4</v>
      </c>
      <c r="B16" s="87" t="s">
        <v>98</v>
      </c>
      <c r="C16" s="86">
        <v>2003</v>
      </c>
      <c r="D16" s="86">
        <v>76</v>
      </c>
      <c r="E16" s="36">
        <v>2</v>
      </c>
      <c r="F16" s="88">
        <v>12</v>
      </c>
      <c r="G16" s="42">
        <v>263</v>
      </c>
      <c r="H16" s="42">
        <f t="shared" si="0"/>
        <v>3156</v>
      </c>
      <c r="I16" s="42">
        <v>10</v>
      </c>
      <c r="J16" s="39">
        <f t="shared" si="1"/>
        <v>41.526315789473685</v>
      </c>
      <c r="K16" s="43"/>
      <c r="L16" s="37" t="s">
        <v>30</v>
      </c>
    </row>
    <row r="17" spans="1:12" s="4" customFormat="1" ht="25.5" customHeight="1">
      <c r="A17" s="101">
        <v>5</v>
      </c>
      <c r="B17" s="87" t="s">
        <v>99</v>
      </c>
      <c r="C17" s="86">
        <v>2002</v>
      </c>
      <c r="D17" s="86">
        <v>67</v>
      </c>
      <c r="E17" s="36">
        <v>1</v>
      </c>
      <c r="F17" s="88">
        <v>16</v>
      </c>
      <c r="G17" s="42">
        <v>207</v>
      </c>
      <c r="H17" s="42">
        <f t="shared" si="0"/>
        <v>3312</v>
      </c>
      <c r="I17" s="42">
        <v>10</v>
      </c>
      <c r="J17" s="39">
        <f t="shared" si="1"/>
        <v>49.43283582089552</v>
      </c>
      <c r="K17" s="43"/>
      <c r="L17" s="37" t="s">
        <v>30</v>
      </c>
    </row>
    <row r="18" spans="1:12" s="4" customFormat="1" ht="25.5" customHeight="1">
      <c r="A18" s="101">
        <v>6</v>
      </c>
      <c r="B18" s="87" t="s">
        <v>100</v>
      </c>
      <c r="C18" s="86">
        <v>2005</v>
      </c>
      <c r="D18" s="86">
        <v>74</v>
      </c>
      <c r="E18" s="36">
        <v>1</v>
      </c>
      <c r="F18" s="86">
        <v>16</v>
      </c>
      <c r="G18" s="42">
        <v>279</v>
      </c>
      <c r="H18" s="42">
        <f t="shared" si="0"/>
        <v>4464</v>
      </c>
      <c r="I18" s="42">
        <v>10</v>
      </c>
      <c r="J18" s="39">
        <f t="shared" si="1"/>
        <v>60.32432432432432</v>
      </c>
      <c r="K18" s="43"/>
      <c r="L18" s="37" t="s">
        <v>30</v>
      </c>
    </row>
    <row r="19" spans="1:12" s="4" customFormat="1" ht="22.5" customHeight="1">
      <c r="A19" s="101">
        <v>7</v>
      </c>
      <c r="B19" s="87" t="s">
        <v>59</v>
      </c>
      <c r="C19" s="86">
        <v>2000</v>
      </c>
      <c r="D19" s="86">
        <v>80</v>
      </c>
      <c r="E19" s="36">
        <v>1</v>
      </c>
      <c r="F19" s="86">
        <v>16</v>
      </c>
      <c r="G19" s="42">
        <v>274</v>
      </c>
      <c r="H19" s="42">
        <f t="shared" si="0"/>
        <v>4384</v>
      </c>
      <c r="I19" s="42">
        <v>10</v>
      </c>
      <c r="J19" s="39">
        <f t="shared" si="1"/>
        <v>54.8</v>
      </c>
      <c r="K19" s="43"/>
      <c r="L19" s="37" t="s">
        <v>30</v>
      </c>
    </row>
    <row r="20" spans="1:12" s="4" customFormat="1" ht="23.25" customHeight="1">
      <c r="A20" s="101">
        <v>8</v>
      </c>
      <c r="B20" s="87" t="s">
        <v>101</v>
      </c>
      <c r="C20" s="86">
        <v>2004</v>
      </c>
      <c r="D20" s="86">
        <v>67</v>
      </c>
      <c r="E20" s="36">
        <v>1</v>
      </c>
      <c r="F20" s="86">
        <v>12</v>
      </c>
      <c r="G20" s="50">
        <v>241</v>
      </c>
      <c r="H20" s="42">
        <f t="shared" si="0"/>
        <v>2892</v>
      </c>
      <c r="I20" s="42">
        <v>10</v>
      </c>
      <c r="J20" s="39">
        <f t="shared" si="1"/>
        <v>43.16417910447761</v>
      </c>
      <c r="K20" s="43"/>
      <c r="L20" s="37" t="s">
        <v>30</v>
      </c>
    </row>
    <row r="21" spans="1:12" s="4" customFormat="1" ht="23.25" customHeight="1">
      <c r="A21" s="101">
        <v>9</v>
      </c>
      <c r="B21" s="87" t="s">
        <v>102</v>
      </c>
      <c r="C21" s="86">
        <v>2003</v>
      </c>
      <c r="D21" s="86">
        <v>67</v>
      </c>
      <c r="E21" s="36">
        <v>1</v>
      </c>
      <c r="F21" s="86">
        <v>12</v>
      </c>
      <c r="G21" s="42">
        <v>314</v>
      </c>
      <c r="H21" s="42">
        <f t="shared" si="0"/>
        <v>3768</v>
      </c>
      <c r="I21" s="42">
        <v>10</v>
      </c>
      <c r="J21" s="39">
        <f t="shared" si="1"/>
        <v>56.23880597014925</v>
      </c>
      <c r="K21" s="43"/>
      <c r="L21" s="37" t="s">
        <v>30</v>
      </c>
    </row>
    <row r="22" spans="1:12" s="112" customFormat="1" ht="24" customHeight="1">
      <c r="A22" s="109"/>
      <c r="B22" s="114" t="s">
        <v>12</v>
      </c>
      <c r="C22" s="115"/>
      <c r="D22" s="127">
        <f>SUM(D13:D21)</f>
        <v>575</v>
      </c>
      <c r="E22" s="95"/>
      <c r="F22" s="43"/>
      <c r="G22" s="43">
        <f>SUM(G13:G21)</f>
        <v>2363</v>
      </c>
      <c r="H22" s="43">
        <f>SUM(H13:H21)</f>
        <v>29016</v>
      </c>
      <c r="I22" s="43"/>
      <c r="J22" s="51">
        <f>H22/D22</f>
        <v>50.46260869565217</v>
      </c>
      <c r="K22" s="43"/>
      <c r="L22" s="116"/>
    </row>
    <row r="23" ht="18" customHeight="1">
      <c r="B23" s="98"/>
    </row>
    <row r="24" spans="1:12" s="4" customFormat="1" ht="24" customHeight="1">
      <c r="A24" s="102"/>
      <c r="B24" s="70" t="s">
        <v>1</v>
      </c>
      <c r="C24" s="70"/>
      <c r="D24" s="71"/>
      <c r="E24" s="66"/>
      <c r="F24" s="66"/>
      <c r="G24" s="66" t="s">
        <v>2</v>
      </c>
      <c r="H24" s="66"/>
      <c r="I24" s="66"/>
      <c r="J24" s="66"/>
      <c r="K24" s="58"/>
      <c r="L24" s="54"/>
    </row>
    <row r="25" spans="1:12" s="4" customFormat="1" ht="34.5" customHeight="1">
      <c r="A25" s="102"/>
      <c r="B25" s="72" t="s">
        <v>32</v>
      </c>
      <c r="C25" s="73"/>
      <c r="D25" s="73"/>
      <c r="E25" s="73"/>
      <c r="F25" s="67"/>
      <c r="G25" s="67" t="s">
        <v>71</v>
      </c>
      <c r="H25" s="67"/>
      <c r="I25" s="67"/>
      <c r="J25" s="67"/>
      <c r="K25" s="60"/>
      <c r="L25" s="54"/>
    </row>
    <row r="26" spans="1:12" s="4" customFormat="1" ht="15" customHeight="1">
      <c r="A26" s="102"/>
      <c r="B26" s="2"/>
      <c r="C26" s="7"/>
      <c r="D26" s="61"/>
      <c r="E26" s="61"/>
      <c r="F26" s="62"/>
      <c r="G26" s="62"/>
      <c r="H26" s="62"/>
      <c r="I26" s="62"/>
      <c r="J26" s="62"/>
      <c r="K26" s="3"/>
      <c r="L26" s="1"/>
    </row>
    <row r="27" ht="18" customHeight="1"/>
    <row r="28" spans="1:12" s="4" customFormat="1" ht="15" customHeight="1">
      <c r="A28" s="102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102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102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102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4" customFormat="1" ht="22.5" customHeight="1">
      <c r="A39" s="77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A7:A12"/>
    <mergeCell ref="C5:L5"/>
    <mergeCell ref="B1:M1"/>
    <mergeCell ref="B2:M2"/>
    <mergeCell ref="B3:M3"/>
    <mergeCell ref="B4:M4"/>
    <mergeCell ref="B7:B12"/>
    <mergeCell ref="J7:J12"/>
    <mergeCell ref="C6:K6"/>
    <mergeCell ref="K7:K12"/>
    <mergeCell ref="L7:L12"/>
    <mergeCell ref="I7:I12"/>
    <mergeCell ref="C7:C12"/>
    <mergeCell ref="D7:D12"/>
    <mergeCell ref="E7:E12"/>
    <mergeCell ref="F7:F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Normal="90" zoomScaleSheetLayoutView="100" zoomScalePageLayoutView="0" workbookViewId="0" topLeftCell="A12">
      <selection activeCell="J25" sqref="J25"/>
    </sheetView>
  </sheetViews>
  <sheetFormatPr defaultColWidth="8.00390625" defaultRowHeight="15.75"/>
  <cols>
    <col min="1" max="1" width="4.375" style="104" customWidth="1"/>
    <col min="2" max="2" width="24.25390625" style="2" customWidth="1"/>
    <col min="3" max="3" width="7.00390625" style="1" customWidth="1"/>
    <col min="4" max="4" width="8.50390625" style="1" customWidth="1"/>
    <col min="5" max="5" width="5.50390625" style="1" customWidth="1"/>
    <col min="6" max="7" width="6.375" style="1" customWidth="1"/>
    <col min="8" max="8" width="8.75390625" style="1" customWidth="1"/>
    <col min="9" max="9" width="11.125" style="1" customWidth="1"/>
    <col min="10" max="10" width="9.1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3" s="28" customFormat="1" ht="15.75" customHeight="1">
      <c r="A1" s="105"/>
      <c r="B1" s="145" t="s">
        <v>72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8" customFormat="1" ht="15.75">
      <c r="A2" s="105"/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28" customFormat="1" ht="15.75" customHeight="1">
      <c r="A3" s="105"/>
      <c r="B3" s="148" t="s">
        <v>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8" customFormat="1" ht="66" customHeight="1">
      <c r="A4" s="106"/>
      <c r="B4" s="187" t="s">
        <v>93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9"/>
    </row>
    <row r="5" spans="1:13" s="20" customFormat="1" ht="33" customHeight="1">
      <c r="A5" s="107"/>
      <c r="B5" s="18" t="s">
        <v>89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9"/>
    </row>
    <row r="6" spans="2:12" ht="38.25" customHeight="1">
      <c r="B6" s="16"/>
      <c r="C6" s="164" t="s">
        <v>27</v>
      </c>
      <c r="D6" s="164"/>
      <c r="E6" s="164"/>
      <c r="F6" s="164"/>
      <c r="G6" s="164"/>
      <c r="H6" s="164"/>
      <c r="I6" s="164"/>
      <c r="J6" s="164"/>
      <c r="K6" s="164"/>
      <c r="L6" s="34" t="s">
        <v>63</v>
      </c>
    </row>
    <row r="7" spans="1:12" ht="16.5" customHeight="1">
      <c r="A7" s="190" t="s">
        <v>171</v>
      </c>
      <c r="B7" s="162" t="s">
        <v>5</v>
      </c>
      <c r="C7" s="124" t="s">
        <v>7</v>
      </c>
      <c r="D7" s="167" t="s">
        <v>8</v>
      </c>
      <c r="E7" s="123" t="s">
        <v>20</v>
      </c>
      <c r="F7" s="124" t="s">
        <v>9</v>
      </c>
      <c r="G7" s="122" t="s">
        <v>18</v>
      </c>
      <c r="H7" s="122" t="s">
        <v>11</v>
      </c>
      <c r="I7" s="162" t="s">
        <v>13</v>
      </c>
      <c r="J7" s="123" t="s">
        <v>10</v>
      </c>
      <c r="K7" s="165" t="s">
        <v>4</v>
      </c>
      <c r="L7" s="125" t="s">
        <v>6</v>
      </c>
    </row>
    <row r="8" spans="1:12" ht="16.5" customHeight="1">
      <c r="A8" s="190"/>
      <c r="B8" s="163"/>
      <c r="C8" s="125"/>
      <c r="D8" s="167"/>
      <c r="E8" s="123"/>
      <c r="F8" s="125"/>
      <c r="G8" s="122"/>
      <c r="H8" s="123"/>
      <c r="I8" s="162"/>
      <c r="J8" s="123"/>
      <c r="K8" s="165"/>
      <c r="L8" s="125"/>
    </row>
    <row r="9" spans="1:12" ht="16.5" customHeight="1">
      <c r="A9" s="190"/>
      <c r="B9" s="163"/>
      <c r="C9" s="125"/>
      <c r="D9" s="167"/>
      <c r="E9" s="123"/>
      <c r="F9" s="125"/>
      <c r="G9" s="122"/>
      <c r="H9" s="123"/>
      <c r="I9" s="162"/>
      <c r="J9" s="123"/>
      <c r="K9" s="165"/>
      <c r="L9" s="125"/>
    </row>
    <row r="10" spans="1:12" ht="16.5" customHeight="1">
      <c r="A10" s="190"/>
      <c r="B10" s="163"/>
      <c r="C10" s="125"/>
      <c r="D10" s="167"/>
      <c r="E10" s="123"/>
      <c r="F10" s="125"/>
      <c r="G10" s="122"/>
      <c r="H10" s="123"/>
      <c r="I10" s="162"/>
      <c r="J10" s="123"/>
      <c r="K10" s="165"/>
      <c r="L10" s="125"/>
    </row>
    <row r="11" spans="1:12" ht="16.5" customHeight="1">
      <c r="A11" s="190"/>
      <c r="B11" s="163"/>
      <c r="C11" s="125"/>
      <c r="D11" s="167"/>
      <c r="E11" s="123"/>
      <c r="F11" s="125"/>
      <c r="G11" s="122"/>
      <c r="H11" s="123"/>
      <c r="I11" s="162"/>
      <c r="J11" s="123"/>
      <c r="K11" s="165"/>
      <c r="L11" s="125"/>
    </row>
    <row r="12" spans="1:12" ht="16.5" customHeight="1">
      <c r="A12" s="190"/>
      <c r="B12" s="163"/>
      <c r="C12" s="125"/>
      <c r="D12" s="167"/>
      <c r="E12" s="123"/>
      <c r="F12" s="125"/>
      <c r="G12" s="122"/>
      <c r="H12" s="123"/>
      <c r="I12" s="162"/>
      <c r="J12" s="123"/>
      <c r="K12" s="165"/>
      <c r="L12" s="125"/>
    </row>
    <row r="13" spans="1:12" s="4" customFormat="1" ht="22.5" customHeight="1">
      <c r="A13" s="108">
        <v>1</v>
      </c>
      <c r="B13" s="44" t="s">
        <v>29</v>
      </c>
      <c r="C13" s="35">
        <v>2004</v>
      </c>
      <c r="D13" s="35">
        <v>27</v>
      </c>
      <c r="E13" s="36" t="s">
        <v>21</v>
      </c>
      <c r="F13" s="42">
        <v>6</v>
      </c>
      <c r="G13" s="42">
        <v>243</v>
      </c>
      <c r="H13" s="42">
        <f aca="true" t="shared" si="0" ref="H13:H23">F13*G13</f>
        <v>1458</v>
      </c>
      <c r="I13" s="42">
        <v>10</v>
      </c>
      <c r="J13" s="39">
        <f>(F13*G13)/D13</f>
        <v>54</v>
      </c>
      <c r="K13" s="43"/>
      <c r="L13" s="37" t="s">
        <v>14</v>
      </c>
    </row>
    <row r="14" spans="1:12" s="4" customFormat="1" ht="22.5" customHeight="1">
      <c r="A14" s="108">
        <v>2</v>
      </c>
      <c r="B14" s="44" t="s">
        <v>164</v>
      </c>
      <c r="C14" s="35">
        <v>2006</v>
      </c>
      <c r="D14" s="35">
        <v>62</v>
      </c>
      <c r="E14" s="36"/>
      <c r="F14" s="42">
        <v>8</v>
      </c>
      <c r="G14" s="42">
        <v>294</v>
      </c>
      <c r="H14" s="42">
        <f t="shared" si="0"/>
        <v>2352</v>
      </c>
      <c r="I14" s="42">
        <v>10</v>
      </c>
      <c r="J14" s="39">
        <f aca="true" t="shared" si="1" ref="J14:J22">(F14*G14)/D14</f>
        <v>37.935483870967744</v>
      </c>
      <c r="K14" s="43"/>
      <c r="L14" s="37" t="s">
        <v>35</v>
      </c>
    </row>
    <row r="15" spans="1:12" s="4" customFormat="1" ht="23.25" customHeight="1">
      <c r="A15" s="108">
        <v>3</v>
      </c>
      <c r="B15" s="44" t="s">
        <v>76</v>
      </c>
      <c r="C15" s="48">
        <v>2007</v>
      </c>
      <c r="D15" s="35">
        <v>33</v>
      </c>
      <c r="E15" s="36"/>
      <c r="F15" s="42">
        <v>6</v>
      </c>
      <c r="G15" s="42">
        <v>290</v>
      </c>
      <c r="H15" s="42">
        <f t="shared" si="0"/>
        <v>1740</v>
      </c>
      <c r="I15" s="42">
        <v>10</v>
      </c>
      <c r="J15" s="39">
        <f t="shared" si="1"/>
        <v>52.72727272727273</v>
      </c>
      <c r="K15" s="43"/>
      <c r="L15" s="37" t="s">
        <v>14</v>
      </c>
    </row>
    <row r="16" spans="1:12" ht="23.25" customHeight="1">
      <c r="A16" s="108">
        <v>4</v>
      </c>
      <c r="B16" s="44" t="s">
        <v>65</v>
      </c>
      <c r="C16" s="35">
        <v>2007</v>
      </c>
      <c r="D16" s="35">
        <v>48</v>
      </c>
      <c r="E16" s="36"/>
      <c r="F16" s="42">
        <v>8</v>
      </c>
      <c r="G16" s="42">
        <v>275</v>
      </c>
      <c r="H16" s="42">
        <f t="shared" si="0"/>
        <v>2200</v>
      </c>
      <c r="I16" s="42">
        <v>10</v>
      </c>
      <c r="J16" s="39">
        <f t="shared" si="1"/>
        <v>45.833333333333336</v>
      </c>
      <c r="K16" s="43"/>
      <c r="L16" s="37" t="s">
        <v>14</v>
      </c>
    </row>
    <row r="17" spans="1:12" s="4" customFormat="1" ht="22.5" customHeight="1">
      <c r="A17" s="108">
        <v>5</v>
      </c>
      <c r="B17" s="44" t="s">
        <v>90</v>
      </c>
      <c r="C17" s="35">
        <v>2005</v>
      </c>
      <c r="D17" s="35">
        <v>61</v>
      </c>
      <c r="E17" s="36"/>
      <c r="F17" s="42">
        <v>12</v>
      </c>
      <c r="G17" s="42">
        <v>186</v>
      </c>
      <c r="H17" s="42">
        <f t="shared" si="0"/>
        <v>2232</v>
      </c>
      <c r="I17" s="42">
        <v>10</v>
      </c>
      <c r="J17" s="39">
        <f t="shared" si="1"/>
        <v>36.59016393442623</v>
      </c>
      <c r="K17" s="43"/>
      <c r="L17" s="37" t="s">
        <v>14</v>
      </c>
    </row>
    <row r="18" spans="1:12" s="4" customFormat="1" ht="22.5" customHeight="1">
      <c r="A18" s="108">
        <v>6</v>
      </c>
      <c r="B18" s="44" t="s">
        <v>62</v>
      </c>
      <c r="C18" s="35">
        <v>2005</v>
      </c>
      <c r="D18" s="35">
        <v>21</v>
      </c>
      <c r="E18" s="36"/>
      <c r="F18" s="42">
        <v>6</v>
      </c>
      <c r="G18" s="42">
        <v>217</v>
      </c>
      <c r="H18" s="42">
        <f t="shared" si="0"/>
        <v>1302</v>
      </c>
      <c r="I18" s="42">
        <v>10</v>
      </c>
      <c r="J18" s="39">
        <f t="shared" si="1"/>
        <v>62</v>
      </c>
      <c r="K18" s="43"/>
      <c r="L18" s="37" t="s">
        <v>14</v>
      </c>
    </row>
    <row r="19" spans="1:12" s="4" customFormat="1" ht="21.75" customHeight="1">
      <c r="A19" s="108">
        <v>7</v>
      </c>
      <c r="B19" s="44" t="s">
        <v>44</v>
      </c>
      <c r="C19" s="35">
        <v>2005</v>
      </c>
      <c r="D19" s="35">
        <v>62</v>
      </c>
      <c r="E19" s="36"/>
      <c r="F19" s="42">
        <v>12</v>
      </c>
      <c r="G19" s="42">
        <v>258</v>
      </c>
      <c r="H19" s="42">
        <f t="shared" si="0"/>
        <v>3096</v>
      </c>
      <c r="I19" s="42">
        <v>10</v>
      </c>
      <c r="J19" s="39">
        <f t="shared" si="1"/>
        <v>49.935483870967744</v>
      </c>
      <c r="K19" s="43"/>
      <c r="L19" s="37" t="s">
        <v>14</v>
      </c>
    </row>
    <row r="20" spans="1:12" s="4" customFormat="1" ht="23.25" customHeight="1">
      <c r="A20" s="108">
        <v>8</v>
      </c>
      <c r="B20" s="44" t="s">
        <v>61</v>
      </c>
      <c r="C20" s="48">
        <v>2005</v>
      </c>
      <c r="D20" s="35">
        <v>42</v>
      </c>
      <c r="E20" s="36"/>
      <c r="F20" s="42">
        <v>12</v>
      </c>
      <c r="G20" s="42">
        <v>269</v>
      </c>
      <c r="H20" s="42">
        <f t="shared" si="0"/>
        <v>3228</v>
      </c>
      <c r="I20" s="42">
        <v>10</v>
      </c>
      <c r="J20" s="39">
        <f t="shared" si="1"/>
        <v>76.85714285714286</v>
      </c>
      <c r="K20" s="43"/>
      <c r="L20" s="37" t="s">
        <v>52</v>
      </c>
    </row>
    <row r="21" spans="1:12" s="4" customFormat="1" ht="23.25" customHeight="1">
      <c r="A21" s="108">
        <v>9</v>
      </c>
      <c r="B21" s="44" t="s">
        <v>42</v>
      </c>
      <c r="C21" s="48">
        <v>2004</v>
      </c>
      <c r="D21" s="35">
        <v>31</v>
      </c>
      <c r="E21" s="36"/>
      <c r="F21" s="42">
        <v>12</v>
      </c>
      <c r="G21" s="42">
        <v>209</v>
      </c>
      <c r="H21" s="42">
        <f t="shared" si="0"/>
        <v>2508</v>
      </c>
      <c r="I21" s="42">
        <v>10</v>
      </c>
      <c r="J21" s="39">
        <f t="shared" si="1"/>
        <v>80.90322580645162</v>
      </c>
      <c r="K21" s="43"/>
      <c r="L21" s="37" t="s">
        <v>14</v>
      </c>
    </row>
    <row r="22" spans="1:12" s="4" customFormat="1" ht="23.25" customHeight="1">
      <c r="A22" s="108">
        <v>10</v>
      </c>
      <c r="B22" s="44" t="s">
        <v>166</v>
      </c>
      <c r="C22" s="48">
        <v>1980</v>
      </c>
      <c r="D22" s="35">
        <v>74</v>
      </c>
      <c r="E22" s="36"/>
      <c r="F22" s="42">
        <v>16</v>
      </c>
      <c r="G22" s="42">
        <v>179</v>
      </c>
      <c r="H22" s="42">
        <f t="shared" si="0"/>
        <v>2864</v>
      </c>
      <c r="I22" s="42">
        <v>10</v>
      </c>
      <c r="J22" s="39">
        <f t="shared" si="1"/>
        <v>38.7027027027027</v>
      </c>
      <c r="K22" s="43"/>
      <c r="L22" s="37" t="s">
        <v>14</v>
      </c>
    </row>
    <row r="23" spans="1:12" s="4" customFormat="1" ht="23.25" customHeight="1">
      <c r="A23" s="108">
        <v>11</v>
      </c>
      <c r="B23" s="44" t="s">
        <v>165</v>
      </c>
      <c r="C23" s="35">
        <v>2005</v>
      </c>
      <c r="D23" s="35">
        <v>53</v>
      </c>
      <c r="E23" s="36"/>
      <c r="F23" s="42">
        <v>8</v>
      </c>
      <c r="G23" s="42">
        <v>211</v>
      </c>
      <c r="H23" s="42">
        <f t="shared" si="0"/>
        <v>1688</v>
      </c>
      <c r="I23" s="42">
        <v>8</v>
      </c>
      <c r="J23" s="39">
        <f>(F23*G23)/D23</f>
        <v>31.849056603773583</v>
      </c>
      <c r="K23" s="43"/>
      <c r="L23" s="37" t="s">
        <v>14</v>
      </c>
    </row>
    <row r="24" spans="1:12" s="112" customFormat="1" ht="26.25" customHeight="1">
      <c r="A24" s="118"/>
      <c r="B24" s="114" t="s">
        <v>12</v>
      </c>
      <c r="C24" s="115"/>
      <c r="D24" s="127">
        <f>SUM(D13:D23)</f>
        <v>514</v>
      </c>
      <c r="E24" s="95"/>
      <c r="F24" s="43"/>
      <c r="G24" s="43">
        <f>SUM(G13:G23)</f>
        <v>2631</v>
      </c>
      <c r="H24" s="43">
        <f>SUM(H13:H23)</f>
        <v>24668</v>
      </c>
      <c r="I24" s="43">
        <f>SUM(I13:I23)</f>
        <v>108</v>
      </c>
      <c r="J24" s="51">
        <f>H24/D24</f>
        <v>47.992217898832685</v>
      </c>
      <c r="K24" s="43"/>
      <c r="L24" s="116"/>
    </row>
    <row r="26" spans="2:12" ht="24" customHeight="1">
      <c r="B26" s="70" t="s">
        <v>1</v>
      </c>
      <c r="C26" s="70"/>
      <c r="D26" s="71"/>
      <c r="E26" s="66"/>
      <c r="F26" s="66"/>
      <c r="G26" s="66" t="s">
        <v>2</v>
      </c>
      <c r="H26" s="66"/>
      <c r="I26" s="66"/>
      <c r="J26" s="66"/>
      <c r="K26" s="14"/>
      <c r="L26" s="5"/>
    </row>
    <row r="27" spans="2:12" ht="29.25" customHeight="1">
      <c r="B27" s="72" t="s">
        <v>32</v>
      </c>
      <c r="C27" s="73"/>
      <c r="D27" s="73"/>
      <c r="E27" s="73"/>
      <c r="F27" s="67"/>
      <c r="G27" s="67" t="s">
        <v>71</v>
      </c>
      <c r="H27" s="67"/>
      <c r="I27" s="67"/>
      <c r="J27" s="67"/>
      <c r="K27" s="15"/>
      <c r="L27" s="5"/>
    </row>
  </sheetData>
  <sheetProtection/>
  <mergeCells count="18">
    <mergeCell ref="A7:A12"/>
    <mergeCell ref="I7:I12"/>
    <mergeCell ref="C7:C12"/>
    <mergeCell ref="D7:D12"/>
    <mergeCell ref="E7:E12"/>
    <mergeCell ref="F7:F12"/>
    <mergeCell ref="G7:G12"/>
    <mergeCell ref="H7:H12"/>
    <mergeCell ref="B7:B12"/>
    <mergeCell ref="B1:M1"/>
    <mergeCell ref="B2:M2"/>
    <mergeCell ref="B3:M3"/>
    <mergeCell ref="B4:M4"/>
    <mergeCell ref="J7:J12"/>
    <mergeCell ref="C6:K6"/>
    <mergeCell ref="K7:K12"/>
    <mergeCell ref="C5:L5"/>
    <mergeCell ref="L7:L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Normal="104" zoomScaleSheetLayoutView="100" zoomScalePageLayoutView="0" workbookViewId="0" topLeftCell="A13">
      <selection activeCell="J25" sqref="J25"/>
    </sheetView>
  </sheetViews>
  <sheetFormatPr defaultColWidth="8.00390625" defaultRowHeight="15.75"/>
  <cols>
    <col min="1" max="1" width="2.625" style="2" customWidth="1"/>
    <col min="2" max="2" width="24.25390625" style="2" customWidth="1"/>
    <col min="3" max="3" width="7.00390625" style="1" customWidth="1"/>
    <col min="4" max="4" width="11.00390625" style="1" customWidth="1"/>
    <col min="5" max="5" width="5.50390625" style="1" customWidth="1"/>
    <col min="6" max="6" width="5.875" style="1" customWidth="1"/>
    <col min="7" max="7" width="7.625" style="1" customWidth="1"/>
    <col min="8" max="8" width="8.875" style="1" customWidth="1"/>
    <col min="9" max="9" width="11.125" style="1" customWidth="1"/>
    <col min="10" max="10" width="8.625" style="1" customWidth="1"/>
    <col min="11" max="11" width="4.375" style="3" customWidth="1"/>
    <col min="12" max="12" width="18.375" style="1" customWidth="1"/>
    <col min="13" max="16384" width="8.00390625" style="1" customWidth="1"/>
  </cols>
  <sheetData>
    <row r="1" spans="1:13" s="28" customFormat="1" ht="15.75" customHeight="1">
      <c r="A1" s="100"/>
      <c r="B1" s="145" t="s">
        <v>72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8" customFormat="1" ht="15.75">
      <c r="A2" s="100"/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28" customFormat="1" ht="15.75" customHeight="1">
      <c r="A3" s="100"/>
      <c r="B3" s="148" t="s">
        <v>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8" customFormat="1" ht="66" customHeight="1">
      <c r="A4" s="100"/>
      <c r="B4" s="149" t="s">
        <v>92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20" customFormat="1" ht="33" customHeight="1">
      <c r="A5" s="98"/>
      <c r="B5" s="18" t="s">
        <v>89</v>
      </c>
      <c r="C5" s="161"/>
      <c r="D5" s="128"/>
      <c r="E5" s="128"/>
      <c r="F5" s="128"/>
      <c r="G5" s="128"/>
      <c r="H5" s="128"/>
      <c r="I5" s="128"/>
      <c r="J5" s="128"/>
      <c r="K5" s="128"/>
      <c r="L5" s="128"/>
      <c r="M5" s="19" t="s">
        <v>26</v>
      </c>
    </row>
    <row r="6" spans="2:12" ht="39.75" customHeight="1">
      <c r="B6" s="16"/>
      <c r="C6" s="164" t="s">
        <v>124</v>
      </c>
      <c r="D6" s="164"/>
      <c r="E6" s="164"/>
      <c r="F6" s="164"/>
      <c r="G6" s="164"/>
      <c r="H6" s="164"/>
      <c r="I6" s="164"/>
      <c r="J6" s="164"/>
      <c r="K6" s="164"/>
      <c r="L6" s="33" t="s">
        <v>152</v>
      </c>
    </row>
    <row r="7" spans="1:12" ht="16.5" customHeight="1">
      <c r="A7" s="166" t="s">
        <v>171</v>
      </c>
      <c r="B7" s="162" t="s">
        <v>5</v>
      </c>
      <c r="C7" s="124" t="s">
        <v>7</v>
      </c>
      <c r="D7" s="167" t="s">
        <v>8</v>
      </c>
      <c r="E7" s="123" t="s">
        <v>20</v>
      </c>
      <c r="F7" s="124" t="s">
        <v>9</v>
      </c>
      <c r="G7" s="122" t="s">
        <v>18</v>
      </c>
      <c r="H7" s="122" t="s">
        <v>11</v>
      </c>
      <c r="I7" s="162" t="s">
        <v>13</v>
      </c>
      <c r="J7" s="123" t="s">
        <v>10</v>
      </c>
      <c r="K7" s="165" t="s">
        <v>4</v>
      </c>
      <c r="L7" s="125" t="s">
        <v>6</v>
      </c>
    </row>
    <row r="8" spans="1:12" ht="16.5" customHeight="1">
      <c r="A8" s="166"/>
      <c r="B8" s="163"/>
      <c r="C8" s="125"/>
      <c r="D8" s="167"/>
      <c r="E8" s="123"/>
      <c r="F8" s="125"/>
      <c r="G8" s="122"/>
      <c r="H8" s="123"/>
      <c r="I8" s="162"/>
      <c r="J8" s="123"/>
      <c r="K8" s="165"/>
      <c r="L8" s="125"/>
    </row>
    <row r="9" spans="1:12" ht="16.5" customHeight="1">
      <c r="A9" s="166"/>
      <c r="B9" s="163"/>
      <c r="C9" s="125"/>
      <c r="D9" s="167"/>
      <c r="E9" s="123"/>
      <c r="F9" s="125"/>
      <c r="G9" s="122"/>
      <c r="H9" s="123"/>
      <c r="I9" s="162"/>
      <c r="J9" s="123"/>
      <c r="K9" s="165"/>
      <c r="L9" s="125"/>
    </row>
    <row r="10" spans="1:12" ht="16.5" customHeight="1">
      <c r="A10" s="166"/>
      <c r="B10" s="163"/>
      <c r="C10" s="125"/>
      <c r="D10" s="167"/>
      <c r="E10" s="123"/>
      <c r="F10" s="125"/>
      <c r="G10" s="122"/>
      <c r="H10" s="123"/>
      <c r="I10" s="162"/>
      <c r="J10" s="123"/>
      <c r="K10" s="165"/>
      <c r="L10" s="125"/>
    </row>
    <row r="11" spans="1:12" ht="16.5" customHeight="1">
      <c r="A11" s="166"/>
      <c r="B11" s="163"/>
      <c r="C11" s="125"/>
      <c r="D11" s="167"/>
      <c r="E11" s="123"/>
      <c r="F11" s="125"/>
      <c r="G11" s="122"/>
      <c r="H11" s="123"/>
      <c r="I11" s="162"/>
      <c r="J11" s="123"/>
      <c r="K11" s="165"/>
      <c r="L11" s="125"/>
    </row>
    <row r="12" spans="1:12" ht="16.5" customHeight="1">
      <c r="A12" s="166"/>
      <c r="B12" s="163"/>
      <c r="C12" s="125"/>
      <c r="D12" s="167"/>
      <c r="E12" s="123"/>
      <c r="F12" s="125"/>
      <c r="G12" s="122"/>
      <c r="H12" s="123"/>
      <c r="I12" s="162"/>
      <c r="J12" s="123"/>
      <c r="K12" s="165"/>
      <c r="L12" s="125"/>
    </row>
    <row r="13" spans="1:12" s="4" customFormat="1" ht="22.5" customHeight="1">
      <c r="A13" s="101">
        <v>1</v>
      </c>
      <c r="B13" s="85" t="s">
        <v>140</v>
      </c>
      <c r="C13" s="86">
        <v>2005</v>
      </c>
      <c r="D13" s="86">
        <v>38</v>
      </c>
      <c r="E13" s="86"/>
      <c r="F13" s="86">
        <v>8</v>
      </c>
      <c r="G13" s="86">
        <v>227</v>
      </c>
      <c r="H13" s="42">
        <f aca="true" t="shared" si="0" ref="H13:H23">F13*G13</f>
        <v>1816</v>
      </c>
      <c r="I13" s="86">
        <v>10</v>
      </c>
      <c r="J13" s="39">
        <f>(F13*G13)/D13</f>
        <v>47.78947368421053</v>
      </c>
      <c r="K13" s="43"/>
      <c r="L13" s="37" t="s">
        <v>34</v>
      </c>
    </row>
    <row r="14" spans="1:12" s="4" customFormat="1" ht="22.5" customHeight="1">
      <c r="A14" s="101">
        <v>2</v>
      </c>
      <c r="B14" s="85" t="s">
        <v>141</v>
      </c>
      <c r="C14" s="86">
        <v>2008</v>
      </c>
      <c r="D14" s="86">
        <v>30</v>
      </c>
      <c r="E14" s="86"/>
      <c r="F14" s="86">
        <v>6</v>
      </c>
      <c r="G14" s="86">
        <v>217</v>
      </c>
      <c r="H14" s="42">
        <f t="shared" si="0"/>
        <v>1302</v>
      </c>
      <c r="I14" s="86">
        <v>10</v>
      </c>
      <c r="J14" s="39">
        <f aca="true" t="shared" si="1" ref="J14:J23">(F14*G14)/D14</f>
        <v>43.4</v>
      </c>
      <c r="K14" s="43"/>
      <c r="L14" s="37" t="s">
        <v>34</v>
      </c>
    </row>
    <row r="15" spans="1:12" s="4" customFormat="1" ht="23.25" customHeight="1">
      <c r="A15" s="101">
        <v>3</v>
      </c>
      <c r="B15" s="85" t="s">
        <v>82</v>
      </c>
      <c r="C15" s="86">
        <v>2005</v>
      </c>
      <c r="D15" s="86">
        <v>46</v>
      </c>
      <c r="E15" s="86"/>
      <c r="F15" s="86">
        <v>8</v>
      </c>
      <c r="G15" s="86">
        <v>242</v>
      </c>
      <c r="H15" s="42">
        <f t="shared" si="0"/>
        <v>1936</v>
      </c>
      <c r="I15" s="86">
        <v>10</v>
      </c>
      <c r="J15" s="39">
        <f t="shared" si="1"/>
        <v>42.08695652173913</v>
      </c>
      <c r="K15" s="43"/>
      <c r="L15" s="37" t="s">
        <v>34</v>
      </c>
    </row>
    <row r="16" spans="1:12" s="4" customFormat="1" ht="23.25" customHeight="1">
      <c r="A16" s="101">
        <v>4</v>
      </c>
      <c r="B16" s="87" t="s">
        <v>125</v>
      </c>
      <c r="C16" s="86" t="s">
        <v>112</v>
      </c>
      <c r="D16" s="86">
        <v>53</v>
      </c>
      <c r="E16" s="86"/>
      <c r="F16" s="86">
        <v>12</v>
      </c>
      <c r="G16" s="86">
        <v>190</v>
      </c>
      <c r="H16" s="42">
        <f t="shared" si="0"/>
        <v>2280</v>
      </c>
      <c r="I16" s="86">
        <v>10</v>
      </c>
      <c r="J16" s="39">
        <f t="shared" si="1"/>
        <v>43.0188679245283</v>
      </c>
      <c r="K16" s="43"/>
      <c r="L16" s="37" t="s">
        <v>34</v>
      </c>
    </row>
    <row r="17" spans="1:12" s="4" customFormat="1" ht="21.75" customHeight="1">
      <c r="A17" s="101">
        <v>5</v>
      </c>
      <c r="B17" s="87" t="s">
        <v>58</v>
      </c>
      <c r="C17" s="86">
        <v>2006</v>
      </c>
      <c r="D17" s="86">
        <v>33</v>
      </c>
      <c r="E17" s="86"/>
      <c r="F17" s="86">
        <v>6</v>
      </c>
      <c r="G17" s="86">
        <v>315</v>
      </c>
      <c r="H17" s="42">
        <f t="shared" si="0"/>
        <v>1890</v>
      </c>
      <c r="I17" s="86">
        <v>10</v>
      </c>
      <c r="J17" s="39">
        <f t="shared" si="1"/>
        <v>57.27272727272727</v>
      </c>
      <c r="K17" s="43"/>
      <c r="L17" s="37" t="s">
        <v>34</v>
      </c>
    </row>
    <row r="18" spans="1:12" s="4" customFormat="1" ht="22.5" customHeight="1">
      <c r="A18" s="101">
        <v>6</v>
      </c>
      <c r="B18" s="87" t="s">
        <v>56</v>
      </c>
      <c r="C18" s="86">
        <v>2003</v>
      </c>
      <c r="D18" s="86">
        <v>56</v>
      </c>
      <c r="E18" s="86"/>
      <c r="F18" s="86">
        <v>12</v>
      </c>
      <c r="G18" s="86">
        <v>237</v>
      </c>
      <c r="H18" s="42">
        <f t="shared" si="0"/>
        <v>2844</v>
      </c>
      <c r="I18" s="86">
        <v>10</v>
      </c>
      <c r="J18" s="39">
        <f t="shared" si="1"/>
        <v>50.785714285714285</v>
      </c>
      <c r="K18" s="43"/>
      <c r="L18" s="37" t="s">
        <v>34</v>
      </c>
    </row>
    <row r="19" spans="1:12" ht="21" customHeight="1">
      <c r="A19" s="100">
        <v>7</v>
      </c>
      <c r="B19" s="87" t="s">
        <v>126</v>
      </c>
      <c r="C19" s="86">
        <v>2008</v>
      </c>
      <c r="D19" s="86">
        <v>26</v>
      </c>
      <c r="E19" s="86"/>
      <c r="F19" s="86">
        <v>4</v>
      </c>
      <c r="G19" s="86">
        <v>269</v>
      </c>
      <c r="H19" s="42">
        <f t="shared" si="0"/>
        <v>1076</v>
      </c>
      <c r="I19" s="86">
        <v>10</v>
      </c>
      <c r="J19" s="39">
        <f t="shared" si="1"/>
        <v>41.38461538461539</v>
      </c>
      <c r="K19" s="43"/>
      <c r="L19" s="37" t="s">
        <v>34</v>
      </c>
    </row>
    <row r="20" spans="1:12" s="4" customFormat="1" ht="22.5" customHeight="1">
      <c r="A20" s="101">
        <v>8</v>
      </c>
      <c r="B20" s="87" t="s">
        <v>127</v>
      </c>
      <c r="C20" s="86">
        <v>2004</v>
      </c>
      <c r="D20" s="86">
        <v>60</v>
      </c>
      <c r="E20" s="86"/>
      <c r="F20" s="86">
        <v>12</v>
      </c>
      <c r="G20" s="86">
        <v>226</v>
      </c>
      <c r="H20" s="42">
        <f t="shared" si="0"/>
        <v>2712</v>
      </c>
      <c r="I20" s="86">
        <v>10</v>
      </c>
      <c r="J20" s="39">
        <f t="shared" si="1"/>
        <v>45.2</v>
      </c>
      <c r="K20" s="43"/>
      <c r="L20" s="37" t="s">
        <v>34</v>
      </c>
    </row>
    <row r="21" spans="1:12" s="4" customFormat="1" ht="21" customHeight="1">
      <c r="A21" s="101">
        <v>9</v>
      </c>
      <c r="B21" s="87" t="s">
        <v>128</v>
      </c>
      <c r="C21" s="86">
        <v>2007</v>
      </c>
      <c r="D21" s="86">
        <v>36</v>
      </c>
      <c r="E21" s="86"/>
      <c r="F21" s="86">
        <v>6</v>
      </c>
      <c r="G21" s="86">
        <v>250</v>
      </c>
      <c r="H21" s="42">
        <f t="shared" si="0"/>
        <v>1500</v>
      </c>
      <c r="I21" s="86">
        <v>10</v>
      </c>
      <c r="J21" s="39">
        <f t="shared" si="1"/>
        <v>41.666666666666664</v>
      </c>
      <c r="K21" s="43"/>
      <c r="L21" s="37" t="s">
        <v>34</v>
      </c>
    </row>
    <row r="22" spans="1:12" s="4" customFormat="1" ht="21.75" customHeight="1">
      <c r="A22" s="101">
        <v>10</v>
      </c>
      <c r="B22" s="87" t="s">
        <v>78</v>
      </c>
      <c r="C22" s="86">
        <v>2005</v>
      </c>
      <c r="D22" s="86">
        <v>31</v>
      </c>
      <c r="E22" s="86"/>
      <c r="F22" s="86">
        <v>8</v>
      </c>
      <c r="G22" s="86">
        <v>192</v>
      </c>
      <c r="H22" s="42">
        <f t="shared" si="0"/>
        <v>1536</v>
      </c>
      <c r="I22" s="86">
        <v>10</v>
      </c>
      <c r="J22" s="39">
        <f t="shared" si="1"/>
        <v>49.54838709677419</v>
      </c>
      <c r="K22" s="43"/>
      <c r="L22" s="37" t="s">
        <v>34</v>
      </c>
    </row>
    <row r="23" spans="1:12" s="4" customFormat="1" ht="21.75" customHeight="1">
      <c r="A23" s="101">
        <v>11</v>
      </c>
      <c r="B23" s="87" t="s">
        <v>129</v>
      </c>
      <c r="C23" s="86">
        <v>2002</v>
      </c>
      <c r="D23" s="86">
        <v>53</v>
      </c>
      <c r="E23" s="86"/>
      <c r="F23" s="86">
        <v>12</v>
      </c>
      <c r="G23" s="86">
        <v>212</v>
      </c>
      <c r="H23" s="42">
        <f t="shared" si="0"/>
        <v>2544</v>
      </c>
      <c r="I23" s="86">
        <v>8</v>
      </c>
      <c r="J23" s="39">
        <f t="shared" si="1"/>
        <v>48</v>
      </c>
      <c r="K23" s="43"/>
      <c r="L23" s="37" t="s">
        <v>34</v>
      </c>
    </row>
    <row r="24" spans="1:12" s="112" customFormat="1" ht="26.25" customHeight="1">
      <c r="A24" s="109"/>
      <c r="B24" s="114" t="s">
        <v>12</v>
      </c>
      <c r="C24" s="115"/>
      <c r="D24" s="127">
        <f>SUM(D13:D23)</f>
        <v>462</v>
      </c>
      <c r="E24" s="95"/>
      <c r="F24" s="43"/>
      <c r="G24" s="43">
        <f>SUM(G13:G23)</f>
        <v>2577</v>
      </c>
      <c r="H24" s="43">
        <f>SUM(H13:H23)</f>
        <v>21436</v>
      </c>
      <c r="I24" s="43">
        <f>SUM(I13:I23)</f>
        <v>108</v>
      </c>
      <c r="J24" s="51">
        <f>H24/D24</f>
        <v>46.3982683982684</v>
      </c>
      <c r="K24" s="43"/>
      <c r="L24" s="116"/>
    </row>
    <row r="25" spans="2:12" ht="19.5" customHeight="1">
      <c r="B25" s="126"/>
      <c r="C25" s="126"/>
      <c r="D25" s="126"/>
      <c r="E25" s="126"/>
      <c r="F25" s="126"/>
      <c r="G25" s="126"/>
      <c r="H25" s="126"/>
      <c r="I25" s="126"/>
      <c r="J25" s="119"/>
      <c r="K25" s="119"/>
      <c r="L25" s="119"/>
    </row>
    <row r="26" spans="1:12" s="4" customFormat="1" ht="33" customHeight="1">
      <c r="A26" s="102"/>
      <c r="B26" s="70" t="s">
        <v>1</v>
      </c>
      <c r="C26" s="70"/>
      <c r="D26" s="71"/>
      <c r="E26" s="66"/>
      <c r="F26" s="66"/>
      <c r="G26" s="66" t="s">
        <v>2</v>
      </c>
      <c r="H26" s="66"/>
      <c r="I26" s="66"/>
      <c r="J26" s="66"/>
      <c r="K26" s="14"/>
      <c r="L26" s="5"/>
    </row>
    <row r="27" spans="1:12" s="4" customFormat="1" ht="38.25" customHeight="1">
      <c r="A27" s="102"/>
      <c r="B27" s="72" t="s">
        <v>32</v>
      </c>
      <c r="C27" s="73"/>
      <c r="D27" s="73"/>
      <c r="E27" s="73"/>
      <c r="F27" s="67"/>
      <c r="G27" s="67" t="s">
        <v>71</v>
      </c>
      <c r="H27" s="67"/>
      <c r="I27" s="67"/>
      <c r="J27" s="67"/>
      <c r="K27" s="15"/>
      <c r="L27" s="5"/>
    </row>
    <row r="28" spans="1:12" s="4" customFormat="1" ht="15" customHeight="1">
      <c r="A28" s="102"/>
      <c r="B28" s="2"/>
      <c r="C28" s="9"/>
      <c r="D28" s="10"/>
      <c r="E28" s="10"/>
      <c r="F28" s="11"/>
      <c r="G28" s="11"/>
      <c r="H28" s="11"/>
      <c r="I28" s="11"/>
      <c r="J28" s="11"/>
      <c r="K28" s="3"/>
      <c r="L28" s="1"/>
    </row>
    <row r="29" ht="18" customHeight="1"/>
    <row r="30" spans="1:12" s="4" customFormat="1" ht="15" customHeight="1">
      <c r="A30" s="102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18" customHeight="1"/>
    <row r="32" spans="1:12" s="4" customFormat="1" ht="15" customHeight="1">
      <c r="A32" s="102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1:12" s="4" customFormat="1" ht="15" customHeight="1">
      <c r="A33" s="102"/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spans="1:12" s="4" customFormat="1" ht="12" customHeight="1">
      <c r="A34" s="102"/>
      <c r="B34" s="2"/>
      <c r="C34" s="1"/>
      <c r="D34" s="1"/>
      <c r="E34" s="1"/>
      <c r="F34" s="1"/>
      <c r="G34" s="1"/>
      <c r="H34" s="1"/>
      <c r="I34" s="1"/>
      <c r="J34" s="1"/>
      <c r="K34" s="3"/>
      <c r="L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2" s="5" customFormat="1" ht="22.5" customHeight="1">
      <c r="A41" s="12"/>
      <c r="B41" s="2"/>
      <c r="C41" s="1"/>
      <c r="D41" s="1"/>
      <c r="E41" s="1"/>
      <c r="F41" s="1"/>
      <c r="G41" s="1"/>
      <c r="H41" s="1"/>
      <c r="I41" s="1"/>
      <c r="J41" s="1"/>
      <c r="K41" s="3"/>
      <c r="L41" s="1"/>
    </row>
    <row r="42" ht="22.5" customHeight="1"/>
  </sheetData>
  <sheetProtection/>
  <mergeCells count="19">
    <mergeCell ref="A7:A12"/>
    <mergeCell ref="B1:M1"/>
    <mergeCell ref="B2:M2"/>
    <mergeCell ref="B3:M3"/>
    <mergeCell ref="B4:M4"/>
    <mergeCell ref="L7:L12"/>
    <mergeCell ref="I7:I12"/>
    <mergeCell ref="C7:C12"/>
    <mergeCell ref="D7:D12"/>
    <mergeCell ref="E7:E12"/>
    <mergeCell ref="B25:I25"/>
    <mergeCell ref="B7:B12"/>
    <mergeCell ref="J7:J12"/>
    <mergeCell ref="C6:K6"/>
    <mergeCell ref="K7:K12"/>
    <mergeCell ref="C5:L5"/>
    <mergeCell ref="G7:G12"/>
    <mergeCell ref="H7:H12"/>
    <mergeCell ref="F7:F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view="pageBreakPreview" zoomScaleNormal="104" zoomScaleSheetLayoutView="100" zoomScalePageLayoutView="0" workbookViewId="0" topLeftCell="A10">
      <selection activeCell="J24" sqref="J24"/>
    </sheetView>
  </sheetViews>
  <sheetFormatPr defaultColWidth="8.00390625" defaultRowHeight="15.75"/>
  <cols>
    <col min="1" max="1" width="3.125" style="2" customWidth="1"/>
    <col min="2" max="2" width="24.25390625" style="2" customWidth="1"/>
    <col min="3" max="3" width="7.00390625" style="1" customWidth="1"/>
    <col min="4" max="4" width="8.875" style="1" customWidth="1"/>
    <col min="5" max="5" width="5.50390625" style="1" customWidth="1"/>
    <col min="6" max="7" width="7.875" style="1" customWidth="1"/>
    <col min="8" max="8" width="8.875" style="1" customWidth="1"/>
    <col min="9" max="9" width="11.125" style="1" customWidth="1"/>
    <col min="10" max="10" width="8.625" style="1" customWidth="1"/>
    <col min="11" max="11" width="4.375" style="3" customWidth="1"/>
    <col min="12" max="12" width="18.375" style="1" customWidth="1"/>
    <col min="13" max="16384" width="8.00390625" style="1" customWidth="1"/>
  </cols>
  <sheetData>
    <row r="1" spans="1:13" s="28" customFormat="1" ht="15.75" customHeight="1">
      <c r="A1" s="100"/>
      <c r="B1" s="145" t="s">
        <v>72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8" customFormat="1" ht="15.75">
      <c r="A2" s="100"/>
      <c r="B2" s="147" t="s">
        <v>73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28" customFormat="1" ht="15.75" customHeight="1">
      <c r="A3" s="100"/>
      <c r="B3" s="148" t="s">
        <v>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8" customFormat="1" ht="66" customHeight="1">
      <c r="A4" s="100"/>
      <c r="B4" s="149" t="s">
        <v>92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20" customFormat="1" ht="33" customHeight="1">
      <c r="A5" s="98"/>
      <c r="B5" s="18" t="s">
        <v>89</v>
      </c>
      <c r="C5" s="161"/>
      <c r="D5" s="128"/>
      <c r="E5" s="128"/>
      <c r="F5" s="128"/>
      <c r="G5" s="128"/>
      <c r="H5" s="128"/>
      <c r="I5" s="128"/>
      <c r="J5" s="128"/>
      <c r="K5" s="128"/>
      <c r="L5" s="128"/>
      <c r="M5" s="19" t="s">
        <v>26</v>
      </c>
    </row>
    <row r="6" spans="2:12" ht="39.75" customHeight="1" thickBot="1">
      <c r="B6" s="16"/>
      <c r="C6" s="164" t="s">
        <v>41</v>
      </c>
      <c r="D6" s="164"/>
      <c r="E6" s="164"/>
      <c r="F6" s="164"/>
      <c r="G6" s="164"/>
      <c r="H6" s="164"/>
      <c r="I6" s="164"/>
      <c r="J6" s="164"/>
      <c r="K6" s="164"/>
      <c r="L6" s="34" t="s">
        <v>85</v>
      </c>
    </row>
    <row r="7" spans="1:12" ht="16.5" customHeight="1">
      <c r="A7" s="166" t="s">
        <v>171</v>
      </c>
      <c r="B7" s="181" t="s">
        <v>5</v>
      </c>
      <c r="C7" s="137" t="s">
        <v>7</v>
      </c>
      <c r="D7" s="155" t="s">
        <v>8</v>
      </c>
      <c r="E7" s="144" t="s">
        <v>20</v>
      </c>
      <c r="F7" s="137" t="s">
        <v>9</v>
      </c>
      <c r="G7" s="138" t="s">
        <v>18</v>
      </c>
      <c r="H7" s="138" t="s">
        <v>11</v>
      </c>
      <c r="I7" s="141" t="s">
        <v>13</v>
      </c>
      <c r="J7" s="144" t="s">
        <v>10</v>
      </c>
      <c r="K7" s="131" t="s">
        <v>4</v>
      </c>
      <c r="L7" s="158" t="s">
        <v>6</v>
      </c>
    </row>
    <row r="8" spans="1:12" ht="16.5" customHeight="1">
      <c r="A8" s="166"/>
      <c r="B8" s="182"/>
      <c r="C8" s="135"/>
      <c r="D8" s="156"/>
      <c r="E8" s="139"/>
      <c r="F8" s="135"/>
      <c r="G8" s="153"/>
      <c r="H8" s="139"/>
      <c r="I8" s="142"/>
      <c r="J8" s="139"/>
      <c r="K8" s="132"/>
      <c r="L8" s="159"/>
    </row>
    <row r="9" spans="1:12" ht="16.5" customHeight="1">
      <c r="A9" s="166"/>
      <c r="B9" s="182"/>
      <c r="C9" s="135"/>
      <c r="D9" s="156"/>
      <c r="E9" s="139"/>
      <c r="F9" s="135"/>
      <c r="G9" s="153"/>
      <c r="H9" s="139"/>
      <c r="I9" s="142"/>
      <c r="J9" s="139"/>
      <c r="K9" s="132"/>
      <c r="L9" s="159"/>
    </row>
    <row r="10" spans="1:12" ht="16.5" customHeight="1">
      <c r="A10" s="166"/>
      <c r="B10" s="182"/>
      <c r="C10" s="135"/>
      <c r="D10" s="156"/>
      <c r="E10" s="139"/>
      <c r="F10" s="135"/>
      <c r="G10" s="153"/>
      <c r="H10" s="139"/>
      <c r="I10" s="142"/>
      <c r="J10" s="139"/>
      <c r="K10" s="132"/>
      <c r="L10" s="159"/>
    </row>
    <row r="11" spans="1:12" ht="16.5" customHeight="1">
      <c r="A11" s="166"/>
      <c r="B11" s="182"/>
      <c r="C11" s="135"/>
      <c r="D11" s="156"/>
      <c r="E11" s="139"/>
      <c r="F11" s="135"/>
      <c r="G11" s="153"/>
      <c r="H11" s="139"/>
      <c r="I11" s="142"/>
      <c r="J11" s="139"/>
      <c r="K11" s="132"/>
      <c r="L11" s="159"/>
    </row>
    <row r="12" spans="1:12" ht="16.5" customHeight="1">
      <c r="A12" s="172"/>
      <c r="B12" s="182"/>
      <c r="C12" s="135"/>
      <c r="D12" s="156"/>
      <c r="E12" s="139"/>
      <c r="F12" s="135"/>
      <c r="G12" s="153"/>
      <c r="H12" s="139"/>
      <c r="I12" s="142"/>
      <c r="J12" s="139"/>
      <c r="K12" s="132"/>
      <c r="L12" s="159"/>
    </row>
    <row r="13" spans="1:12" s="4" customFormat="1" ht="21" customHeight="1">
      <c r="A13" s="101">
        <v>1</v>
      </c>
      <c r="B13" s="44" t="s">
        <v>159</v>
      </c>
      <c r="C13" s="41">
        <v>1978</v>
      </c>
      <c r="D13" s="46">
        <v>80</v>
      </c>
      <c r="E13" s="36"/>
      <c r="F13" s="42">
        <v>16</v>
      </c>
      <c r="G13" s="42">
        <v>225</v>
      </c>
      <c r="H13" s="42">
        <f>F13*G13</f>
        <v>3600</v>
      </c>
      <c r="I13" s="42">
        <v>10</v>
      </c>
      <c r="J13" s="39">
        <f>(F13*G13)/D13</f>
        <v>45</v>
      </c>
      <c r="K13" s="43"/>
      <c r="L13" s="37" t="s">
        <v>14</v>
      </c>
    </row>
    <row r="14" spans="1:12" s="4" customFormat="1" ht="23.25" customHeight="1">
      <c r="A14" s="101">
        <v>2</v>
      </c>
      <c r="B14" s="69" t="s">
        <v>160</v>
      </c>
      <c r="C14" s="38">
        <v>2007</v>
      </c>
      <c r="D14" s="49">
        <v>42</v>
      </c>
      <c r="E14" s="38"/>
      <c r="F14" s="38">
        <v>4</v>
      </c>
      <c r="G14" s="38">
        <v>313</v>
      </c>
      <c r="H14" s="42">
        <f aca="true" t="shared" si="0" ref="H14:H22">F14*G14</f>
        <v>1252</v>
      </c>
      <c r="I14" s="42">
        <v>10</v>
      </c>
      <c r="J14" s="39">
        <f aca="true" t="shared" si="1" ref="J14:J22">(F14*G14)/D14</f>
        <v>29.80952380952381</v>
      </c>
      <c r="K14" s="43"/>
      <c r="L14" s="37" t="s">
        <v>14</v>
      </c>
    </row>
    <row r="15" spans="1:12" s="4" customFormat="1" ht="23.25" customHeight="1">
      <c r="A15" s="101">
        <v>3</v>
      </c>
      <c r="B15" s="69" t="s">
        <v>161</v>
      </c>
      <c r="C15" s="38">
        <v>2004</v>
      </c>
      <c r="D15" s="49">
        <v>56</v>
      </c>
      <c r="E15" s="38"/>
      <c r="F15" s="38">
        <v>6</v>
      </c>
      <c r="G15" s="42">
        <v>302</v>
      </c>
      <c r="H15" s="42">
        <f t="shared" si="0"/>
        <v>1812</v>
      </c>
      <c r="I15" s="42">
        <v>10</v>
      </c>
      <c r="J15" s="39">
        <f t="shared" si="1"/>
        <v>32.357142857142854</v>
      </c>
      <c r="K15" s="43"/>
      <c r="L15" s="37" t="s">
        <v>14</v>
      </c>
    </row>
    <row r="16" spans="1:12" s="4" customFormat="1" ht="21.75" customHeight="1">
      <c r="A16" s="101">
        <v>4</v>
      </c>
      <c r="B16" s="44" t="s">
        <v>162</v>
      </c>
      <c r="C16" s="35">
        <v>1995</v>
      </c>
      <c r="D16" s="35">
        <v>70</v>
      </c>
      <c r="E16" s="36"/>
      <c r="F16" s="42">
        <v>12</v>
      </c>
      <c r="G16" s="42">
        <v>242</v>
      </c>
      <c r="H16" s="42">
        <f t="shared" si="0"/>
        <v>2904</v>
      </c>
      <c r="I16" s="42">
        <v>10</v>
      </c>
      <c r="J16" s="39">
        <f t="shared" si="1"/>
        <v>41.48571428571429</v>
      </c>
      <c r="K16" s="43"/>
      <c r="L16" s="37" t="s">
        <v>14</v>
      </c>
    </row>
    <row r="17" spans="1:12" s="4" customFormat="1" ht="20.25" customHeight="1">
      <c r="A17" s="101">
        <v>5</v>
      </c>
      <c r="B17" s="44" t="s">
        <v>163</v>
      </c>
      <c r="C17" s="45">
        <v>2003</v>
      </c>
      <c r="D17" s="45">
        <v>60</v>
      </c>
      <c r="E17" s="36"/>
      <c r="F17" s="50">
        <v>8</v>
      </c>
      <c r="G17" s="50">
        <v>295</v>
      </c>
      <c r="H17" s="42">
        <f t="shared" si="0"/>
        <v>2360</v>
      </c>
      <c r="I17" s="42">
        <v>10</v>
      </c>
      <c r="J17" s="39">
        <f t="shared" si="1"/>
        <v>39.333333333333336</v>
      </c>
      <c r="K17" s="43"/>
      <c r="L17" s="37" t="s">
        <v>14</v>
      </c>
    </row>
    <row r="18" spans="1:12" s="4" customFormat="1" ht="22.5" customHeight="1">
      <c r="A18" s="101">
        <v>6</v>
      </c>
      <c r="B18" s="44" t="s">
        <v>138</v>
      </c>
      <c r="C18" s="35">
        <v>2002</v>
      </c>
      <c r="D18" s="35">
        <v>53</v>
      </c>
      <c r="E18" s="36"/>
      <c r="F18" s="42">
        <v>12</v>
      </c>
      <c r="G18" s="38">
        <v>177</v>
      </c>
      <c r="H18" s="42">
        <f t="shared" si="0"/>
        <v>2124</v>
      </c>
      <c r="I18" s="42">
        <v>10</v>
      </c>
      <c r="J18" s="39">
        <f t="shared" si="1"/>
        <v>40.075471698113205</v>
      </c>
      <c r="K18" s="43"/>
      <c r="L18" s="37" t="s">
        <v>14</v>
      </c>
    </row>
    <row r="19" spans="1:12" s="4" customFormat="1" ht="22.5" customHeight="1">
      <c r="A19" s="101">
        <v>7</v>
      </c>
      <c r="B19" s="44" t="s">
        <v>139</v>
      </c>
      <c r="C19" s="35">
        <v>2003</v>
      </c>
      <c r="D19" s="35">
        <v>56</v>
      </c>
      <c r="E19" s="36"/>
      <c r="F19" s="42">
        <v>12</v>
      </c>
      <c r="G19" s="38">
        <v>199</v>
      </c>
      <c r="H19" s="42">
        <f t="shared" si="0"/>
        <v>2388</v>
      </c>
      <c r="I19" s="42">
        <v>10</v>
      </c>
      <c r="J19" s="39">
        <f t="shared" si="1"/>
        <v>42.642857142857146</v>
      </c>
      <c r="K19" s="43"/>
      <c r="L19" s="37" t="s">
        <v>14</v>
      </c>
    </row>
    <row r="20" spans="1:12" s="4" customFormat="1" ht="22.5" customHeight="1">
      <c r="A20" s="101">
        <v>8</v>
      </c>
      <c r="B20" s="44" t="s">
        <v>64</v>
      </c>
      <c r="C20" s="35">
        <v>2002</v>
      </c>
      <c r="D20" s="35">
        <v>80</v>
      </c>
      <c r="E20" s="36"/>
      <c r="F20" s="42">
        <v>12</v>
      </c>
      <c r="G20" s="38">
        <v>313</v>
      </c>
      <c r="H20" s="42">
        <f t="shared" si="0"/>
        <v>3756</v>
      </c>
      <c r="I20" s="42">
        <v>10</v>
      </c>
      <c r="J20" s="39">
        <f t="shared" si="1"/>
        <v>46.95</v>
      </c>
      <c r="K20" s="43"/>
      <c r="L20" s="37" t="s">
        <v>14</v>
      </c>
    </row>
    <row r="21" spans="1:12" s="4" customFormat="1" ht="22.5" customHeight="1">
      <c r="A21" s="101">
        <v>9</v>
      </c>
      <c r="B21" s="44" t="s">
        <v>80</v>
      </c>
      <c r="C21" s="35">
        <v>2001</v>
      </c>
      <c r="D21" s="35">
        <v>78</v>
      </c>
      <c r="E21" s="36"/>
      <c r="F21" s="42">
        <v>16</v>
      </c>
      <c r="G21" s="38">
        <v>214</v>
      </c>
      <c r="H21" s="42">
        <f t="shared" si="0"/>
        <v>3424</v>
      </c>
      <c r="I21" s="42">
        <v>10</v>
      </c>
      <c r="J21" s="39">
        <f t="shared" si="1"/>
        <v>43.8974358974359</v>
      </c>
      <c r="K21" s="43"/>
      <c r="L21" s="37" t="s">
        <v>14</v>
      </c>
    </row>
    <row r="22" spans="1:12" s="4" customFormat="1" ht="23.25" customHeight="1">
      <c r="A22" s="101">
        <v>10</v>
      </c>
      <c r="B22" s="69" t="s">
        <v>28</v>
      </c>
      <c r="C22" s="38">
        <v>2002</v>
      </c>
      <c r="D22" s="49">
        <v>65</v>
      </c>
      <c r="E22" s="38"/>
      <c r="F22" s="38">
        <v>24</v>
      </c>
      <c r="G22" s="42">
        <v>191</v>
      </c>
      <c r="H22" s="42">
        <f t="shared" si="0"/>
        <v>4584</v>
      </c>
      <c r="I22" s="42">
        <v>10</v>
      </c>
      <c r="J22" s="39">
        <f t="shared" si="1"/>
        <v>70.52307692307693</v>
      </c>
      <c r="K22" s="43"/>
      <c r="L22" s="37" t="s">
        <v>14</v>
      </c>
    </row>
    <row r="23" spans="1:12" s="112" customFormat="1" ht="26.25" customHeight="1">
      <c r="A23" s="109"/>
      <c r="B23" s="120" t="s">
        <v>12</v>
      </c>
      <c r="C23" s="115"/>
      <c r="D23" s="127">
        <f>SUM(D13:D22)</f>
        <v>640</v>
      </c>
      <c r="E23" s="95"/>
      <c r="F23" s="43"/>
      <c r="G23" s="43">
        <f>SUM(G13:G22)</f>
        <v>2471</v>
      </c>
      <c r="H23" s="43">
        <f>SUM(H13:H22)</f>
        <v>28204</v>
      </c>
      <c r="I23" s="43">
        <f>SUM(I13:I22)</f>
        <v>100</v>
      </c>
      <c r="J23" s="51">
        <f>H23/D23</f>
        <v>44.06875</v>
      </c>
      <c r="K23" s="43"/>
      <c r="L23" s="116"/>
    </row>
    <row r="24" spans="2:12" ht="18" customHeight="1">
      <c r="B24" s="99"/>
      <c r="C24" s="6"/>
      <c r="D24" s="7"/>
      <c r="E24" s="8"/>
      <c r="F24" s="8"/>
      <c r="G24" s="8"/>
      <c r="H24" s="8"/>
      <c r="I24" s="8"/>
      <c r="J24" s="8"/>
      <c r="K24" s="13"/>
      <c r="L24" s="5"/>
    </row>
    <row r="25" spans="1:12" s="4" customFormat="1" ht="25.5" customHeight="1">
      <c r="A25" s="102"/>
      <c r="B25" s="70" t="s">
        <v>1</v>
      </c>
      <c r="C25" s="70"/>
      <c r="D25" s="71"/>
      <c r="E25" s="66"/>
      <c r="F25" s="66"/>
      <c r="G25" s="66" t="s">
        <v>2</v>
      </c>
      <c r="H25" s="66"/>
      <c r="I25" s="66"/>
      <c r="J25" s="66"/>
      <c r="K25" s="14"/>
      <c r="L25" s="5">
        <v>2427</v>
      </c>
    </row>
    <row r="26" spans="1:12" s="4" customFormat="1" ht="27.75" customHeight="1">
      <c r="A26" s="102"/>
      <c r="B26" s="72" t="s">
        <v>32</v>
      </c>
      <c r="C26" s="73"/>
      <c r="D26" s="73"/>
      <c r="E26" s="73"/>
      <c r="F26" s="67"/>
      <c r="G26" s="67" t="s">
        <v>71</v>
      </c>
      <c r="H26" s="67"/>
      <c r="I26" s="67"/>
      <c r="J26" s="67"/>
      <c r="K26" s="15"/>
      <c r="L26" s="5"/>
    </row>
    <row r="27" spans="1:12" s="4" customFormat="1" ht="15" customHeight="1">
      <c r="A27" s="102"/>
      <c r="B27" s="2"/>
      <c r="C27" s="9"/>
      <c r="D27" s="10"/>
      <c r="E27" s="10"/>
      <c r="F27" s="11"/>
      <c r="G27" s="11"/>
      <c r="H27" s="11"/>
      <c r="I27" s="11"/>
      <c r="J27" s="11"/>
      <c r="K27" s="3"/>
      <c r="L27" s="1"/>
    </row>
    <row r="28" ht="18" customHeight="1"/>
    <row r="29" spans="1:12" s="4" customFormat="1" ht="15" customHeight="1">
      <c r="A29" s="102"/>
      <c r="B29" s="2"/>
      <c r="C29" s="1"/>
      <c r="D29" s="1"/>
      <c r="E29" s="1"/>
      <c r="F29" s="1"/>
      <c r="G29" s="1"/>
      <c r="H29" s="1"/>
      <c r="I29" s="1"/>
      <c r="J29" s="1"/>
      <c r="K29" s="3"/>
      <c r="L29" s="1"/>
    </row>
    <row r="30" ht="18" customHeight="1"/>
    <row r="31" spans="1:12" s="4" customFormat="1" ht="15" customHeight="1">
      <c r="A31" s="102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5" customHeight="1">
      <c r="A32" s="102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spans="1:12" s="4" customFormat="1" ht="12" customHeight="1">
      <c r="A33" s="102"/>
      <c r="B33" s="2"/>
      <c r="C33" s="1"/>
      <c r="D33" s="1"/>
      <c r="E33" s="1"/>
      <c r="F33" s="1"/>
      <c r="G33" s="1"/>
      <c r="H33" s="1"/>
      <c r="I33" s="1"/>
      <c r="J33" s="1"/>
      <c r="K33" s="3"/>
      <c r="L33" s="1"/>
    </row>
    <row r="34" ht="25.5" customHeight="1"/>
    <row r="35" ht="25.5" customHeight="1"/>
    <row r="36" ht="25.5" customHeight="1"/>
    <row r="37" ht="25.5" customHeight="1"/>
    <row r="38" ht="25.5" customHeight="1"/>
    <row r="39" ht="22.5" customHeight="1"/>
    <row r="40" spans="1:12" s="5" customFormat="1" ht="22.5" customHeight="1">
      <c r="A40" s="12"/>
      <c r="B40" s="2"/>
      <c r="C40" s="1"/>
      <c r="D40" s="1"/>
      <c r="E40" s="1"/>
      <c r="F40" s="1"/>
      <c r="G40" s="1"/>
      <c r="H40" s="1"/>
      <c r="I40" s="1"/>
      <c r="J40" s="1"/>
      <c r="K40" s="3"/>
      <c r="L40" s="1"/>
    </row>
    <row r="41" ht="22.5" customHeight="1"/>
  </sheetData>
  <sheetProtection/>
  <mergeCells count="18">
    <mergeCell ref="A7:A12"/>
    <mergeCell ref="I7:I12"/>
    <mergeCell ref="C7:C12"/>
    <mergeCell ref="D7:D12"/>
    <mergeCell ref="E7:E12"/>
    <mergeCell ref="F7:F12"/>
    <mergeCell ref="G7:G12"/>
    <mergeCell ref="H7:H12"/>
    <mergeCell ref="B7:B12"/>
    <mergeCell ref="B1:M1"/>
    <mergeCell ref="B2:M2"/>
    <mergeCell ref="B3:M3"/>
    <mergeCell ref="B4:M4"/>
    <mergeCell ref="J7:J12"/>
    <mergeCell ref="C6:K6"/>
    <mergeCell ref="K7:K12"/>
    <mergeCell ref="C5:L5"/>
    <mergeCell ref="L7:L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2018-04-08T06:34:05Z</cp:lastPrinted>
  <dcterms:created xsi:type="dcterms:W3CDTF">2006-09-04T10:43:36Z</dcterms:created>
  <dcterms:modified xsi:type="dcterms:W3CDTF">2018-04-09T06:08:13Z</dcterms:modified>
  <cp:category/>
  <cp:version/>
  <cp:contentType/>
  <cp:contentStatus/>
</cp:coreProperties>
</file>